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Beec-sv\5_講習事業部\02_国土交通大臣登録講習\2_昇降機等検査員講習\04_年度別\2026\01_講習前①申込前\4_ホームページの掲載資料（申込み案内等）\01_昇降機\"/>
    </mc:Choice>
  </mc:AlternateContent>
  <xr:revisionPtr revIDLastSave="0" documentId="13_ncr:1_{00CAEB4E-EEE3-48AB-938B-A2CC483F44B0}" xr6:coauthVersionLast="47" xr6:coauthVersionMax="47" xr10:uidLastSave="{00000000-0000-0000-0000-000000000000}"/>
  <bookViews>
    <workbookView xWindow="8040" yWindow="630" windowWidth="25635" windowHeight="19020" xr2:uid="{00000000-000D-0000-FFFF-FFFF00000000}"/>
  </bookViews>
  <sheets>
    <sheet name="記入シート " sheetId="12" r:id="rId1"/>
    <sheet name="記入シート (見本)" sheetId="9" r:id="rId2"/>
    <sheet name="記入シート (見本) (2)" sheetId="10" state="hidden" r:id="rId3"/>
    <sheet name="記入シート (見本）個人事業主" sheetId="11" r:id="rId4"/>
    <sheet name="受講区分プルダウン" sheetId="6" state="hidden" r:id="rId5"/>
    <sheet name="種別プルダウン" sheetId="7" state="hidden" r:id="rId6"/>
  </sheets>
  <definedNames>
    <definedName name="_xlnm.Print_Area" localSheetId="0">'記入シート '!$A$1:$P$47</definedName>
    <definedName name="_xlnm.Print_Area" localSheetId="1">'記入シート (見本)'!$A$1:$P$47</definedName>
    <definedName name="_xlnm.Print_Area" localSheetId="2">'記入シート (見本) (2)'!$A$1:$P$46</definedName>
    <definedName name="_xlnm.Print_Area" localSheetId="3">'記入シート (見本）個人事業主'!$A$1:$P$52</definedName>
    <definedName name="実務種別">種別プルダウン!$A$2:$C$2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2" l="1"/>
  <c r="O29" i="12"/>
  <c r="O26" i="12"/>
  <c r="O23" i="12"/>
  <c r="O20" i="12"/>
  <c r="M32" i="9"/>
  <c r="O29" i="9"/>
  <c r="O26" i="9"/>
  <c r="O23" i="9"/>
  <c r="O20" i="9"/>
  <c r="M37" i="11"/>
  <c r="O34" i="11"/>
  <c r="O31" i="11"/>
  <c r="O28" i="11"/>
  <c r="O25" i="11"/>
  <c r="M33" i="12"/>
  <c r="E3" i="12"/>
  <c r="M38" i="11"/>
  <c r="O24" i="11"/>
  <c r="O23" i="11"/>
  <c r="O22" i="11"/>
  <c r="O21" i="11"/>
  <c r="O20" i="11"/>
  <c r="O19" i="11"/>
  <c r="E2" i="11"/>
  <c r="M32" i="10"/>
  <c r="O30" i="10"/>
  <c r="O29" i="10"/>
  <c r="O28" i="10"/>
  <c r="O27" i="10"/>
  <c r="O26" i="10"/>
  <c r="O25" i="10"/>
  <c r="O24" i="10"/>
  <c r="O23" i="10"/>
  <c r="O22" i="10"/>
  <c r="O21" i="10"/>
  <c r="O20" i="10"/>
  <c r="O19" i="10"/>
  <c r="E2" i="10"/>
  <c r="M33" i="9"/>
  <c r="E3" i="9"/>
  <c r="M31" i="10" l="1"/>
</calcChain>
</file>

<file path=xl/sharedStrings.xml><?xml version="1.0" encoding="utf-8"?>
<sst xmlns="http://schemas.openxmlformats.org/spreadsheetml/2006/main" count="594" uniqueCount="159">
  <si>
    <t>受講区分</t>
    <rPh sb="0" eb="2">
      <t>ジュコウ</t>
    </rPh>
    <rPh sb="2" eb="4">
      <t>クブン</t>
    </rPh>
    <phoneticPr fontId="3"/>
  </si>
  <si>
    <t>Ⅰ-⑤</t>
  </si>
  <si>
    <t>受講区分Ⅰ①～④で、卒業された学科が、実務経験1年を加えて
適応する学科の場合、右の□に✔を選択してください→</t>
    <rPh sb="0" eb="2">
      <t>ジュコウ</t>
    </rPh>
    <rPh sb="2" eb="4">
      <t>クブン</t>
    </rPh>
    <rPh sb="10" eb="12">
      <t>ソツギョウ</t>
    </rPh>
    <rPh sb="15" eb="17">
      <t>ガッカ</t>
    </rPh>
    <rPh sb="19" eb="23">
      <t>ジツムケイケン</t>
    </rPh>
    <rPh sb="24" eb="25">
      <t>ネン</t>
    </rPh>
    <rPh sb="26" eb="27">
      <t>クワ</t>
    </rPh>
    <rPh sb="30" eb="32">
      <t>テキオウ</t>
    </rPh>
    <rPh sb="34" eb="36">
      <t>ガッカ</t>
    </rPh>
    <rPh sb="37" eb="39">
      <t>バアイ</t>
    </rPh>
    <rPh sb="40" eb="41">
      <t>ミギ</t>
    </rPh>
    <rPh sb="46" eb="48">
      <t>センタク</t>
    </rPh>
    <phoneticPr fontId="3"/>
  </si>
  <si>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3"/>
  </si>
  <si>
    <t>学校名</t>
    <rPh sb="0" eb="3">
      <t>ガッコウメイ</t>
    </rPh>
    <phoneticPr fontId="3"/>
  </si>
  <si>
    <t>昼夜間の別</t>
    <rPh sb="0" eb="3">
      <t>チュウヤカン</t>
    </rPh>
    <rPh sb="4" eb="5">
      <t>ベツ</t>
    </rPh>
    <phoneticPr fontId="3"/>
  </si>
  <si>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3"/>
  </si>
  <si>
    <t>在学期間</t>
    <rPh sb="0" eb="2">
      <t>ザイガク</t>
    </rPh>
    <rPh sb="2" eb="4">
      <t>キカン</t>
    </rPh>
    <phoneticPr fontId="3"/>
  </si>
  <si>
    <t>卒業・中退</t>
    <rPh sb="0" eb="2">
      <t>ソツギョウ</t>
    </rPh>
    <rPh sb="3" eb="5">
      <t>チュウタイ</t>
    </rPh>
    <phoneticPr fontId="3"/>
  </si>
  <si>
    <t>学部学科名（コース名）</t>
    <rPh sb="0" eb="2">
      <t>ガクブ</t>
    </rPh>
    <rPh sb="2" eb="5">
      <t>ガッカメイ</t>
    </rPh>
    <rPh sb="9" eb="10">
      <t>メイ</t>
    </rPh>
    <phoneticPr fontId="3"/>
  </si>
  <si>
    <t>修学年数</t>
    <rPh sb="0" eb="2">
      <t>シュウガク</t>
    </rPh>
    <rPh sb="2" eb="4">
      <t>ネンスウ</t>
    </rPh>
    <phoneticPr fontId="3"/>
  </si>
  <si>
    <t>中学</t>
    <rPh sb="0" eb="2">
      <t>チュウガク</t>
    </rPh>
    <phoneticPr fontId="3"/>
  </si>
  <si>
    <t>年</t>
    <rPh sb="0" eb="1">
      <t>ネン</t>
    </rPh>
    <phoneticPr fontId="3"/>
  </si>
  <si>
    <t>月から</t>
    <rPh sb="0" eb="1">
      <t>ガツ</t>
    </rPh>
    <phoneticPr fontId="3"/>
  </si>
  <si>
    <t>卒業
（最終学歴）</t>
    <rPh sb="0" eb="2">
      <t>ソツギョウ</t>
    </rPh>
    <rPh sb="4" eb="8">
      <t>サイシュウガクレキ</t>
    </rPh>
    <phoneticPr fontId="3"/>
  </si>
  <si>
    <t>月まで</t>
    <rPh sb="0" eb="1">
      <t>ガツ</t>
    </rPh>
    <phoneticPr fontId="3"/>
  </si>
  <si>
    <t>高校・
高専</t>
    <rPh sb="0" eb="2">
      <t>コウコウ</t>
    </rPh>
    <rPh sb="4" eb="6">
      <t>コウセン</t>
    </rPh>
    <phoneticPr fontId="3"/>
  </si>
  <si>
    <t>●×高等専門学校</t>
    <rPh sb="2" eb="4">
      <t>コウトウ</t>
    </rPh>
    <rPh sb="4" eb="6">
      <t>センモン</t>
    </rPh>
    <rPh sb="6" eb="8">
      <t>ガッコウ</t>
    </rPh>
    <phoneticPr fontId="3"/>
  </si>
  <si>
    <t>昼間</t>
  </si>
  <si>
    <t>東京都港区</t>
  </si>
  <si>
    <t>昭和</t>
    <phoneticPr fontId="3"/>
  </si>
  <si>
    <t>卒業</t>
  </si>
  <si>
    <t>学部・学科名・ｺｰｽ名</t>
    <rPh sb="0" eb="2">
      <t>ガクブ</t>
    </rPh>
    <rPh sb="3" eb="6">
      <t>ガッカメイ</t>
    </rPh>
    <rPh sb="10" eb="11">
      <t>メイ</t>
    </rPh>
    <phoneticPr fontId="3"/>
  </si>
  <si>
    <t>電気科</t>
    <rPh sb="0" eb="3">
      <t>デンキカ</t>
    </rPh>
    <phoneticPr fontId="3"/>
  </si>
  <si>
    <t>5年</t>
  </si>
  <si>
    <t>昭和</t>
  </si>
  <si>
    <t>大学・
専門等</t>
    <rPh sb="0" eb="2">
      <t>ダイガク</t>
    </rPh>
    <rPh sb="4" eb="6">
      <t>センモン</t>
    </rPh>
    <rPh sb="6" eb="7">
      <t>ナド</t>
    </rPh>
    <phoneticPr fontId="3"/>
  </si>
  <si>
    <t>▼△△大学</t>
    <rPh sb="3" eb="5">
      <t>ダイガク</t>
    </rPh>
    <phoneticPr fontId="3"/>
  </si>
  <si>
    <t>夜間</t>
  </si>
  <si>
    <t>東京都千代田区</t>
    <rPh sb="0" eb="2">
      <t>トウキョウ</t>
    </rPh>
    <rPh sb="2" eb="3">
      <t>ト</t>
    </rPh>
    <rPh sb="3" eb="7">
      <t>チヨダク</t>
    </rPh>
    <phoneticPr fontId="3"/>
  </si>
  <si>
    <t>編入</t>
  </si>
  <si>
    <t>電気工学部</t>
    <rPh sb="0" eb="2">
      <t>デンキ</t>
    </rPh>
    <rPh sb="2" eb="5">
      <t>コウガクブ</t>
    </rPh>
    <phoneticPr fontId="3"/>
  </si>
  <si>
    <t>3年</t>
  </si>
  <si>
    <t>▲▼大学</t>
    <rPh sb="2" eb="4">
      <t>ダイガク</t>
    </rPh>
    <phoneticPr fontId="3"/>
  </si>
  <si>
    <t>東京都大田区</t>
    <rPh sb="0" eb="3">
      <t>トウキョウト</t>
    </rPh>
    <rPh sb="3" eb="6">
      <t>オオタク</t>
    </rPh>
    <phoneticPr fontId="3"/>
  </si>
  <si>
    <t>電気工学部</t>
    <rPh sb="0" eb="5">
      <t>デンキコウガクブ</t>
    </rPh>
    <phoneticPr fontId="3"/>
  </si>
  <si>
    <t>2年</t>
  </si>
  <si>
    <t>勤務先名</t>
    <rPh sb="0" eb="3">
      <t>キンムサキ</t>
    </rPh>
    <rPh sb="3" eb="4">
      <t>メイ</t>
    </rPh>
    <phoneticPr fontId="3"/>
  </si>
  <si>
    <t>実務経験の内容</t>
    <rPh sb="0" eb="2">
      <t>ジツム</t>
    </rPh>
    <rPh sb="2" eb="4">
      <t>ケイケン</t>
    </rPh>
    <rPh sb="5" eb="7">
      <t>ナイヨウ</t>
    </rPh>
    <phoneticPr fontId="3"/>
  </si>
  <si>
    <t>所属部署等</t>
    <rPh sb="0" eb="2">
      <t>ショゾク</t>
    </rPh>
    <rPh sb="2" eb="4">
      <t>ブショ</t>
    </rPh>
    <rPh sb="4" eb="5">
      <t>ナド</t>
    </rPh>
    <phoneticPr fontId="3"/>
  </si>
  <si>
    <t>主な機種等</t>
    <rPh sb="0" eb="1">
      <t>オモ</t>
    </rPh>
    <rPh sb="2" eb="4">
      <t>キシュ</t>
    </rPh>
    <rPh sb="4" eb="5">
      <t>ナド</t>
    </rPh>
    <phoneticPr fontId="3"/>
  </si>
  <si>
    <t>機種に対する実務の内容</t>
    <rPh sb="0" eb="2">
      <t>キシュ</t>
    </rPh>
    <rPh sb="3" eb="4">
      <t>タイ</t>
    </rPh>
    <rPh sb="6" eb="8">
      <t>ジツム</t>
    </rPh>
    <rPh sb="9" eb="11">
      <t>ナイヨウ</t>
    </rPh>
    <phoneticPr fontId="3"/>
  </si>
  <si>
    <t>期　　間</t>
    <rPh sb="0" eb="1">
      <t>キ</t>
    </rPh>
    <rPh sb="3" eb="4">
      <t>アイダ</t>
    </rPh>
    <phoneticPr fontId="3"/>
  </si>
  <si>
    <t>年月数</t>
    <rPh sb="0" eb="2">
      <t>ネンゲツ</t>
    </rPh>
    <rPh sb="2" eb="3">
      <t>スウ</t>
    </rPh>
    <phoneticPr fontId="3"/>
  </si>
  <si>
    <t>勤務先</t>
    <rPh sb="0" eb="3">
      <t>キンムサキ</t>
    </rPh>
    <phoneticPr fontId="3"/>
  </si>
  <si>
    <t>【昇降機】</t>
    <rPh sb="1" eb="4">
      <t>ショウコウキ</t>
    </rPh>
    <phoneticPr fontId="2"/>
  </si>
  <si>
    <t>エレベーター（乗用・人荷共用・寝台用）</t>
    <rPh sb="7" eb="9">
      <t>ジョウヨウ</t>
    </rPh>
    <rPh sb="10" eb="11">
      <t>ヒト</t>
    </rPh>
    <rPh sb="11" eb="12">
      <t>ニ</t>
    </rPh>
    <rPh sb="12" eb="14">
      <t>キョウヨウ</t>
    </rPh>
    <rPh sb="15" eb="18">
      <t>シンダイヨウ</t>
    </rPh>
    <phoneticPr fontId="2"/>
  </si>
  <si>
    <t>保守・メンテナンス</t>
    <rPh sb="0" eb="2">
      <t>ホシュ</t>
    </rPh>
    <phoneticPr fontId="2"/>
  </si>
  <si>
    <t>～</t>
    <phoneticPr fontId="3"/>
  </si>
  <si>
    <t>部署等</t>
    <rPh sb="0" eb="2">
      <t>ブショ</t>
    </rPh>
    <rPh sb="2" eb="3">
      <t>ナド</t>
    </rPh>
    <phoneticPr fontId="3"/>
  </si>
  <si>
    <t>A部</t>
    <rPh sb="1" eb="2">
      <t>ブ</t>
    </rPh>
    <phoneticPr fontId="3"/>
  </si>
  <si>
    <t>月間の作業台数</t>
    <rPh sb="0" eb="2">
      <t>ゲッカン</t>
    </rPh>
    <rPh sb="3" eb="5">
      <t>サギョウ</t>
    </rPh>
    <rPh sb="5" eb="7">
      <t>ダイスウ</t>
    </rPh>
    <phoneticPr fontId="3"/>
  </si>
  <si>
    <t>台</t>
    <rPh sb="0" eb="1">
      <t>ダイ</t>
    </rPh>
    <phoneticPr fontId="3"/>
  </si>
  <si>
    <t>遊戯施設株式会社</t>
    <rPh sb="0" eb="4">
      <t>ユウギシセツ</t>
    </rPh>
    <rPh sb="4" eb="8">
      <t>カブシキガイシャ</t>
    </rPh>
    <phoneticPr fontId="3"/>
  </si>
  <si>
    <t>【遊戯施設】</t>
    <rPh sb="1" eb="5">
      <t>ユウギシセツ</t>
    </rPh>
    <phoneticPr fontId="3"/>
  </si>
  <si>
    <t>ウォーターシュート</t>
  </si>
  <si>
    <t>製造・組立</t>
    <rPh sb="0" eb="2">
      <t>セイゾウ</t>
    </rPh>
    <rPh sb="3" eb="4">
      <t>ク</t>
    </rPh>
    <rPh sb="4" eb="5">
      <t>タ</t>
    </rPh>
    <phoneticPr fontId="3"/>
  </si>
  <si>
    <t>コースター</t>
  </si>
  <si>
    <t>B部</t>
    <rPh sb="1" eb="2">
      <t>ブ</t>
    </rPh>
    <phoneticPr fontId="3"/>
  </si>
  <si>
    <t>D市</t>
    <rPh sb="1" eb="2">
      <t>シ</t>
    </rPh>
    <phoneticPr fontId="3"/>
  </si>
  <si>
    <t>【行政】</t>
  </si>
  <si>
    <t>昇降機・遊戯施設に関しての建築確認、工事完了検査、消防同意等</t>
    <rPh sb="0" eb="3">
      <t>ショウコウキ</t>
    </rPh>
    <rPh sb="4" eb="8">
      <t>ユウギシセツ</t>
    </rPh>
    <rPh sb="9" eb="10">
      <t>カン</t>
    </rPh>
    <rPh sb="13" eb="17">
      <t>ケンチクカクニン</t>
    </rPh>
    <rPh sb="25" eb="27">
      <t>ショウボウ</t>
    </rPh>
    <phoneticPr fontId="3"/>
  </si>
  <si>
    <t>在職期間の合計</t>
    <phoneticPr fontId="3"/>
  </si>
  <si>
    <t>必要実務経験数</t>
    <rPh sb="0" eb="7">
      <t>ヒツヨウジツムケイケンスウ</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</si>
  <si>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3"/>
  </si>
  <si>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3"/>
  </si>
  <si>
    <t>証明日</t>
    <rPh sb="0" eb="2">
      <t>ショウメイ</t>
    </rPh>
    <rPh sb="2" eb="3">
      <t>ビ</t>
    </rPh>
    <phoneticPr fontId="3"/>
  </si>
  <si>
    <t>証明者の勤務先名称</t>
    <rPh sb="0" eb="3">
      <t>ショウメイシャ</t>
    </rPh>
    <rPh sb="4" eb="7">
      <t>キンムサキ</t>
    </rPh>
    <rPh sb="7" eb="9">
      <t>メイショウ</t>
    </rPh>
    <phoneticPr fontId="3"/>
  </si>
  <si>
    <t>証明者の役職名</t>
    <rPh sb="0" eb="3">
      <t>ショウメイシャ</t>
    </rPh>
    <rPh sb="4" eb="7">
      <t>ヤクショクメイ</t>
    </rPh>
    <phoneticPr fontId="3"/>
  </si>
  <si>
    <t>証明者の氏名</t>
    <rPh sb="0" eb="3">
      <t>ショウメイシャ</t>
    </rPh>
    <rPh sb="4" eb="6">
      <t>シメイ</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</si>
  <si>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※申込者本人が代表者の場合、証明を受けた第三者証明者との関係を明記して下さい。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3" eb="45">
      <t>メイキ</t>
    </rPh>
    <rPh sb="47" eb="48">
      <t>クダ</t>
    </rPh>
    <phoneticPr fontId="3"/>
  </si>
  <si>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</si>
  <si>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3"/>
  </si>
  <si>
    <t>申込者本人氏名（署名）</t>
    <rPh sb="0" eb="3">
      <t>モウシコミシャ</t>
    </rPh>
    <rPh sb="3" eb="5">
      <t>ホンニン</t>
    </rPh>
    <rPh sb="5" eb="7">
      <t>シメイ</t>
    </rPh>
    <rPh sb="8" eb="10">
      <t>ショメイ</t>
    </rPh>
    <phoneticPr fontId="3"/>
  </si>
  <si>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3"/>
  </si>
  <si>
    <t>①【受講区分】</t>
    <rPh sb="2" eb="4">
      <t>ジュコウ</t>
    </rPh>
    <rPh sb="4" eb="6">
      <t>クブン</t>
    </rPh>
    <phoneticPr fontId="3"/>
  </si>
  <si>
    <t>区分番号</t>
    <rPh sb="0" eb="2">
      <t>クブン</t>
    </rPh>
    <rPh sb="2" eb="4">
      <t>バンゴウ</t>
    </rPh>
    <phoneticPr fontId="3"/>
  </si>
  <si>
    <t>内容</t>
    <rPh sb="0" eb="2">
      <t>ナイヨウ</t>
    </rPh>
    <phoneticPr fontId="3"/>
  </si>
  <si>
    <t>実務年数</t>
    <rPh sb="0" eb="2">
      <t>ジツム</t>
    </rPh>
    <rPh sb="2" eb="4">
      <t>ネンスウ</t>
    </rPh>
    <phoneticPr fontId="3"/>
  </si>
  <si>
    <r>
      <rPr>
        <sz val="11"/>
        <color theme="1"/>
        <rFont val="Segoe UI Symbol"/>
        <family val="2"/>
      </rPr>
      <t>✔</t>
    </r>
    <r>
      <rPr>
        <sz val="11"/>
        <color theme="1"/>
        <rFont val="游ゴシック"/>
        <family val="2"/>
        <charset val="128"/>
        <scheme val="minor"/>
      </rPr>
      <t>有</t>
    </r>
    <r>
      <rPr>
        <sz val="11"/>
        <color theme="1"/>
        <rFont val="Calibri"/>
        <family val="2"/>
      </rPr>
      <t>(+1</t>
    </r>
    <r>
      <rPr>
        <sz val="11"/>
        <color theme="1"/>
        <rFont val="游ゴシック"/>
        <family val="2"/>
        <charset val="128"/>
      </rPr>
      <t>年</t>
    </r>
    <r>
      <rPr>
        <sz val="11"/>
        <color theme="1"/>
        <rFont val="Calibri"/>
        <family val="2"/>
      </rPr>
      <t>)</t>
    </r>
    <rPh sb="1" eb="2">
      <t>アリ</t>
    </rPh>
    <rPh sb="5" eb="6">
      <t>ネン</t>
    </rPh>
    <phoneticPr fontId="3"/>
  </si>
  <si>
    <t>Ⅰ-①</t>
    <phoneticPr fontId="3"/>
  </si>
  <si>
    <t>大学等の指定の学科を卒業し、実務経験年数が２年以上</t>
  </si>
  <si>
    <t>Ⅰ-②</t>
    <phoneticPr fontId="3"/>
  </si>
  <si>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</si>
  <si>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Ⅰ-③</t>
    <phoneticPr fontId="3"/>
  </si>
  <si>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3"/>
  </si>
  <si>
    <t>Ⅰ-④</t>
    <phoneticPr fontId="3"/>
  </si>
  <si>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</si>
  <si>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実務経験のみ、１１年以上</t>
    <rPh sb="0" eb="4">
      <t>ジツムケイケン</t>
    </rPh>
    <rPh sb="9" eb="10">
      <t>ネン</t>
    </rPh>
    <rPh sb="10" eb="12">
      <t>イジョウ</t>
    </rPh>
    <phoneticPr fontId="3"/>
  </si>
  <si>
    <t>Ⅰ-⑥</t>
  </si>
  <si>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3"/>
  </si>
  <si>
    <t>Ⅰ-⑦</t>
  </si>
  <si>
    <t>行政職員で、昇降機又は遊戯施設に関する法令の施工関する実務経験が５年以上</t>
    <rPh sb="0" eb="2">
      <t>ギョウセイ</t>
    </rPh>
    <rPh sb="2" eb="4">
      <t>ショクイン</t>
    </rPh>
    <rPh sb="6" eb="9">
      <t>ショウコウキ</t>
    </rPh>
    <rPh sb="9" eb="10">
      <t>マタ</t>
    </rPh>
    <rPh sb="11" eb="15">
      <t>ユウギシセツ</t>
    </rPh>
    <rPh sb="16" eb="17">
      <t>カン</t>
    </rPh>
    <rPh sb="19" eb="21">
      <t>ホウレイ</t>
    </rPh>
    <rPh sb="22" eb="24">
      <t>セコウ</t>
    </rPh>
    <rPh sb="24" eb="25">
      <t>カン</t>
    </rPh>
    <rPh sb="27" eb="31">
      <t>ジツムケイケン</t>
    </rPh>
    <rPh sb="33" eb="34">
      <t>ネン</t>
    </rPh>
    <rPh sb="34" eb="36">
      <t>イジョウ</t>
    </rPh>
    <phoneticPr fontId="3"/>
  </si>
  <si>
    <t>Ⅰ-⑧</t>
  </si>
  <si>
    <t>Ⅰ①～④までに掲げる者と同等以上の知識及び経験を有する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3"/>
  </si>
  <si>
    <t>Ⅰ①～④のいずれかの実務経験</t>
    <rPh sb="10" eb="12">
      <t>ジツム</t>
    </rPh>
    <rPh sb="12" eb="14">
      <t>ケイケン</t>
    </rPh>
    <phoneticPr fontId="3"/>
  </si>
  <si>
    <t>Ⅱ</t>
  </si>
  <si>
    <t>修了考査のみ受講
（Ａ～Ｃは記入の必要はありません。Ｄのみ記入してください）</t>
    <rPh sb="0" eb="2">
      <t>シュウリョウ</t>
    </rPh>
    <rPh sb="2" eb="4">
      <t>コウサ</t>
    </rPh>
    <rPh sb="6" eb="8">
      <t>ジュコウ</t>
    </rPh>
    <rPh sb="14" eb="16">
      <t>キニュウ</t>
    </rPh>
    <rPh sb="17" eb="19">
      <t>ヒツヨウ</t>
    </rPh>
    <rPh sb="29" eb="31">
      <t>キニュウ</t>
    </rPh>
    <phoneticPr fontId="3"/>
  </si>
  <si>
    <t>不要</t>
    <rPh sb="0" eb="2">
      <t>フヨウ</t>
    </rPh>
    <phoneticPr fontId="3"/>
  </si>
  <si>
    <t>Ⅲ</t>
  </si>
  <si>
    <t>聴講
（Ａ～Ｃは記入の必要はありません。Ｄのみ記入し、一級建築士又は二級建築士の資格者証を提出してください）</t>
    <rPh sb="0" eb="2">
      <t>チョウコウ</t>
    </rPh>
    <rPh sb="8" eb="10">
      <t>キニュウ</t>
    </rPh>
    <rPh sb="11" eb="13">
      <t>ヒツヨウ</t>
    </rPh>
    <rPh sb="23" eb="25">
      <t>キニュウ</t>
    </rPh>
    <rPh sb="27" eb="32">
      <t>イッキュウケンチクシ</t>
    </rPh>
    <rPh sb="32" eb="33">
      <t>マタ</t>
    </rPh>
    <rPh sb="34" eb="39">
      <t>ニキュウケンチクシ</t>
    </rPh>
    <rPh sb="40" eb="44">
      <t>シカクシャショウ</t>
    </rPh>
    <rPh sb="45" eb="47">
      <t>テイシュツ</t>
    </rPh>
    <phoneticPr fontId="3"/>
  </si>
  <si>
    <t>※②種別を選択したら、➁に対する③主な機種のみが選択できる。</t>
    <rPh sb="2" eb="4">
      <t>シュベツ</t>
    </rPh>
    <rPh sb="5" eb="7">
      <t>センタク</t>
    </rPh>
    <rPh sb="13" eb="14">
      <t>タイ</t>
    </rPh>
    <rPh sb="17" eb="18">
      <t>オモ</t>
    </rPh>
    <rPh sb="19" eb="21">
      <t>キシュ</t>
    </rPh>
    <rPh sb="24" eb="26">
      <t>センタク</t>
    </rPh>
    <phoneticPr fontId="3"/>
  </si>
  <si>
    <t>実務種別と種別機種</t>
    <rPh sb="0" eb="2">
      <t>ジツム</t>
    </rPh>
    <rPh sb="2" eb="4">
      <t>シュベツ</t>
    </rPh>
    <rPh sb="5" eb="7">
      <t>シュベツ</t>
    </rPh>
    <rPh sb="7" eb="9">
      <t>キシュ</t>
    </rPh>
    <phoneticPr fontId="3"/>
  </si>
  <si>
    <t>荷物用エレベーター</t>
    <rPh sb="0" eb="2">
      <t>ニモツ</t>
    </rPh>
    <rPh sb="2" eb="3">
      <t>ヨウ</t>
    </rPh>
    <phoneticPr fontId="2"/>
  </si>
  <si>
    <t>小荷物専用エレベーター</t>
    <rPh sb="0" eb="3">
      <t>コニモツ</t>
    </rPh>
    <rPh sb="3" eb="5">
      <t>センヨウ</t>
    </rPh>
    <phoneticPr fontId="2"/>
  </si>
  <si>
    <t>モノレール、子ども汽車</t>
    <rPh sb="6" eb="7">
      <t>コ</t>
    </rPh>
    <rPh sb="9" eb="11">
      <t>キシャ</t>
    </rPh>
    <phoneticPr fontId="2"/>
  </si>
  <si>
    <t>段差解消機</t>
    <rPh sb="0" eb="2">
      <t>ダンサ</t>
    </rPh>
    <rPh sb="2" eb="5">
      <t>カイショウキ</t>
    </rPh>
    <phoneticPr fontId="2"/>
  </si>
  <si>
    <t>メリーゴーランド</t>
  </si>
  <si>
    <t>いす式階段昇降機</t>
    <rPh sb="2" eb="3">
      <t>シキ</t>
    </rPh>
    <rPh sb="3" eb="8">
      <t>カイダンショウコウキ</t>
    </rPh>
    <phoneticPr fontId="2"/>
  </si>
  <si>
    <t>観覧車</t>
    <rPh sb="0" eb="3">
      <t>カンランシャ</t>
    </rPh>
    <phoneticPr fontId="2"/>
  </si>
  <si>
    <t>自動車運搬用エレベーター</t>
    <rPh sb="0" eb="3">
      <t>ジドウシャ</t>
    </rPh>
    <rPh sb="3" eb="5">
      <t>ウンパン</t>
    </rPh>
    <rPh sb="5" eb="6">
      <t>ヨウ</t>
    </rPh>
    <phoneticPr fontId="2"/>
  </si>
  <si>
    <t>オクトパス</t>
  </si>
  <si>
    <t>エスカレーター</t>
  </si>
  <si>
    <t>飛行塔</t>
    <rPh sb="0" eb="2">
      <t>ヒコウ</t>
    </rPh>
    <rPh sb="2" eb="3">
      <t>トウ</t>
    </rPh>
    <phoneticPr fontId="2"/>
  </si>
  <si>
    <t>観光用エレベーター</t>
    <rPh sb="0" eb="3">
      <t>カンコウヨウ</t>
    </rPh>
    <phoneticPr fontId="2"/>
  </si>
  <si>
    <t>ウォータースライダー</t>
  </si>
  <si>
    <t>その他（空欄にして印刷後、記入してください）</t>
    <phoneticPr fontId="2"/>
  </si>
  <si>
    <t>海賊船</t>
    <rPh sb="0" eb="3">
      <t>カイゾクセン</t>
    </rPh>
    <phoneticPr fontId="2"/>
  </si>
  <si>
    <t>その他（空欄にして印刷後、記入してください）</t>
    <rPh sb="2" eb="3">
      <t>タ</t>
    </rPh>
    <rPh sb="4" eb="6">
      <t>クウラン</t>
    </rPh>
    <rPh sb="9" eb="12">
      <t>インサツゴ</t>
    </rPh>
    <rPh sb="13" eb="15">
      <t>キニュウ</t>
    </rPh>
    <phoneticPr fontId="2"/>
  </si>
  <si>
    <t>【実務内容】</t>
    <rPh sb="1" eb="3">
      <t>ジツム</t>
    </rPh>
    <rPh sb="3" eb="5">
      <t>ナイヨウ</t>
    </rPh>
    <phoneticPr fontId="3"/>
  </si>
  <si>
    <t>設計</t>
    <rPh sb="0" eb="2">
      <t>セッケイ</t>
    </rPh>
    <phoneticPr fontId="2"/>
  </si>
  <si>
    <t>点検</t>
    <rPh sb="0" eb="2">
      <t>テンケン</t>
    </rPh>
    <phoneticPr fontId="3"/>
  </si>
  <si>
    <t>施工管理（現場監督）</t>
    <rPh sb="0" eb="4">
      <t>セコウカンリ</t>
    </rPh>
    <rPh sb="5" eb="9">
      <t>ゲンバカントク</t>
    </rPh>
    <phoneticPr fontId="3"/>
  </si>
  <si>
    <t>据付・ﾘﾆｭｰｱﾙ工事</t>
    <rPh sb="0" eb="2">
      <t>スエツケ</t>
    </rPh>
    <rPh sb="9" eb="11">
      <t>コウジ</t>
    </rPh>
    <phoneticPr fontId="3"/>
  </si>
  <si>
    <t>検査</t>
    <rPh sb="0" eb="2">
      <t>ケンサ</t>
    </rPh>
    <phoneticPr fontId="3"/>
  </si>
  <si>
    <t>【備考】</t>
    <rPh sb="1" eb="3">
      <t>ビコウ</t>
    </rPh>
    <phoneticPr fontId="3"/>
  </si>
  <si>
    <t>Ctrl + T にてテーブルとしてします。</t>
    <phoneticPr fontId="3"/>
  </si>
  <si>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3"/>
  </si>
  <si>
    <t>こちらのページを参考としました。</t>
    <rPh sb="8" eb="10">
      <t>サンコウ</t>
    </rPh>
    <phoneticPr fontId="3"/>
  </si>
  <si>
    <t>【Excel】これできたの?! 2段階/3段階ドロップダウンリスト★</t>
  </si>
  <si>
    <t>https://note.com/office_haru/n/n65c2e35f8fa5</t>
    <phoneticPr fontId="3"/>
  </si>
  <si>
    <t>令和●年●月●日</t>
    <rPh sb="0" eb="2">
      <t>レイワ</t>
    </rPh>
    <rPh sb="3" eb="4">
      <t>ネン</t>
    </rPh>
    <rPh sb="5" eb="6">
      <t>ガツ</t>
    </rPh>
    <rPh sb="7" eb="8">
      <t>ニチ</t>
    </rPh>
    <phoneticPr fontId="3"/>
  </si>
  <si>
    <t>有限会社昇降機ﾒﾝﾃﾅﾝｽ</t>
    <rPh sb="0" eb="4">
      <t>ユウゲンガイシャ</t>
    </rPh>
    <rPh sb="4" eb="7">
      <t>ショウコウキ</t>
    </rPh>
    <phoneticPr fontId="3"/>
  </si>
  <si>
    <t>Ｃ支店　Ｚ部</t>
    <rPh sb="1" eb="3">
      <t>シテン</t>
    </rPh>
    <rPh sb="5" eb="6">
      <t>ブ</t>
    </rPh>
    <phoneticPr fontId="3"/>
  </si>
  <si>
    <r>
      <rPr>
        <b/>
        <sz val="14"/>
        <color theme="1"/>
        <rFont val="ＭＳ Ｐゴシック"/>
        <family val="3"/>
        <charset val="128"/>
      </rPr>
      <t>　実務</t>
    </r>
    <r>
      <rPr>
        <b/>
        <sz val="14"/>
        <color rgb="FF000000"/>
        <rFont val="ＭＳ Ｐゴシック"/>
        <family val="3"/>
        <charset val="128"/>
      </rPr>
      <t>期間の合計</t>
    </r>
    <phoneticPr fontId="3"/>
  </si>
  <si>
    <t>昇降機　　太郎</t>
    <rPh sb="5" eb="7">
      <t>タロウ</t>
    </rPh>
    <phoneticPr fontId="3"/>
  </si>
  <si>
    <t>設備　花子</t>
    <rPh sb="0" eb="2">
      <t>セツビ</t>
    </rPh>
    <rPh sb="3" eb="5">
      <t>ハナコ</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</si>
  <si>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</si>
  <si>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</si>
  <si>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3"/>
  </si>
  <si>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3"/>
  </si>
  <si>
    <r>
      <rPr>
        <b/>
        <sz val="11"/>
        <color rgb="FF000000"/>
        <rFont val="ＭＳ Ｐゴシック"/>
        <family val="3"/>
        <charset val="128"/>
      </rPr>
      <t>Ｂ.実務経験の内容　</t>
    </r>
    <r>
      <rPr>
        <sz val="11"/>
        <color rgb="FF000000"/>
        <rFont val="ＭＳ Ｐゴシック"/>
        <family val="3"/>
        <charset val="128"/>
      </rPr>
      <t>(昇降機、遊戯施設に関する技術的な実務に限る）※申込案内「申込書」記入上の注意事項を参照。
　　　　</t>
    </r>
    <r>
      <rPr>
        <sz val="10"/>
        <color rgb="FF000000"/>
        <rFont val="ＭＳ Ｐゴシック"/>
        <family val="3"/>
        <charset val="128"/>
      </rPr>
      <t>※この欄に記載の勤務先名・</t>
    </r>
    <r>
      <rPr>
        <sz val="10"/>
        <color rgb="FFFF0000"/>
        <rFont val="ＭＳ Ｐゴシック"/>
        <family val="3"/>
        <charset val="128"/>
      </rPr>
      <t>実務</t>
    </r>
    <r>
      <rPr>
        <sz val="10"/>
        <color rgb="FF000000"/>
        <rFont val="ＭＳ Ｐゴシック"/>
        <family val="3"/>
        <charset val="128"/>
      </rPr>
      <t>期間は、「被保険者記録照会回答票」及び「労働者名簿」等により確認します。</t>
    </r>
    <phoneticPr fontId="3"/>
  </si>
  <si>
    <t>実務期間（和暦）</t>
  </si>
  <si>
    <t>令和８年●月●日</t>
    <rPh sb="0" eb="2">
      <t>レイワ</t>
    </rPh>
    <rPh sb="3" eb="4">
      <t>ネン</t>
    </rPh>
    <rPh sb="5" eb="6">
      <t>ガツ</t>
    </rPh>
    <rPh sb="7" eb="8">
      <t>ニチ</t>
    </rPh>
    <phoneticPr fontId="3"/>
  </si>
  <si>
    <t xml:space="preserve">                             理事長</t>
    <rPh sb="29" eb="32">
      <t>リジチョウ</t>
    </rPh>
    <phoneticPr fontId="3"/>
  </si>
  <si>
    <t>保守業務委託契約締結先</t>
    <rPh sb="0" eb="4">
      <t>ホシュギョウム</t>
    </rPh>
    <rPh sb="4" eb="6">
      <t>イタク</t>
    </rPh>
    <rPh sb="6" eb="8">
      <t>ケイヤク</t>
    </rPh>
    <rPh sb="8" eb="10">
      <t>テイケツ</t>
    </rPh>
    <rPh sb="10" eb="11">
      <t>サキ</t>
    </rPh>
    <phoneticPr fontId="3"/>
  </si>
  <si>
    <t>ＳＨサポート（個人事業主）</t>
    <rPh sb="7" eb="12">
      <t>コジンジギョウヌシ</t>
    </rPh>
    <phoneticPr fontId="3"/>
  </si>
  <si>
    <t>※受講区分を選択してください。ホームページの「④【参考】昇降機等の受講資格及び受講申込で提出する書類（早見表）】をご確認ください。</t>
    <rPh sb="1" eb="3">
      <t>ジュコウ</t>
    </rPh>
    <phoneticPr fontId="3"/>
  </si>
  <si>
    <r>
      <t>Ａ.学歴</t>
    </r>
    <r>
      <rPr>
        <b/>
        <sz val="9"/>
        <color theme="1"/>
        <rFont val="ＭＳ Ｐゴシック"/>
        <family val="3"/>
        <charset val="128"/>
      </rPr>
      <t>（義務教育を除き、全ての学歴を省略しないで正確に記入してください。※最終学歴が中学校の場合のみ中学校欄を記入してください。）</t>
    </r>
    <rPh sb="5" eb="7">
      <t>ギム</t>
    </rPh>
    <rPh sb="7" eb="9">
      <t>キョウイク</t>
    </rPh>
    <rPh sb="10" eb="11">
      <t>ノゾ</t>
    </rPh>
    <rPh sb="16" eb="18">
      <t>ガクレキ</t>
    </rPh>
    <rPh sb="19" eb="21">
      <t>ショウリャク</t>
    </rPh>
    <rPh sb="25" eb="27">
      <t>セイカク</t>
    </rPh>
    <rPh sb="28" eb="30">
      <t>キニュウ</t>
    </rPh>
    <rPh sb="38" eb="40">
      <t>サイシュウ</t>
    </rPh>
    <rPh sb="40" eb="42">
      <t>ガクレキ</t>
    </rPh>
    <rPh sb="43" eb="45">
      <t>チュウガク</t>
    </rPh>
    <rPh sb="45" eb="46">
      <t>コウ</t>
    </rPh>
    <rPh sb="47" eb="49">
      <t>バアイ</t>
    </rPh>
    <rPh sb="51" eb="54">
      <t>チュウガッコウ</t>
    </rPh>
    <rPh sb="54" eb="55">
      <t>ラン</t>
    </rPh>
    <rPh sb="56" eb="58">
      <t>キニュウ</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</si>
  <si>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※申込者本人が代表者の場合、証明を受けた第三者証明者との関係をご明記ください。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4" eb="46">
      <t>メイキ</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</si>
  <si>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3"/>
  </si>
  <si>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</si>
  <si>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</si>
  <si>
    <t>令和　　年　　月　　日</t>
    <rPh sb="0" eb="2">
      <t>レイワ</t>
    </rPh>
    <rPh sb="4" eb="5">
      <t>ネン</t>
    </rPh>
    <rPh sb="7" eb="8">
      <t>ツキ</t>
    </rPh>
    <rPh sb="10" eb="11">
      <t>ニチ</t>
    </rPh>
    <phoneticPr fontId="3"/>
  </si>
  <si>
    <r>
      <rPr>
        <b/>
        <sz val="11"/>
        <rFont val="ＭＳ Ｐゴシック"/>
        <family val="3"/>
        <charset val="128"/>
      </rPr>
      <t>Ｂ.実務経験の内容　</t>
    </r>
    <r>
      <rPr>
        <sz val="11"/>
        <rFont val="ＭＳ Ｐゴシック"/>
        <family val="3"/>
        <charset val="128"/>
      </rPr>
      <t>(昇降機、遊戯施設に関する技術的な実務に限る）※申込み案内「申込書」記入上の注意事項を参照。
　　　　</t>
    </r>
    <r>
      <rPr>
        <sz val="10"/>
        <rFont val="ＭＳ Ｐゴシック"/>
        <family val="3"/>
        <charset val="128"/>
      </rPr>
      <t>※この欄に記載の勤務先名・実務期間は、「被保険者記録照会回答票」及び「労働者名簿」等により確認します。</t>
    </r>
    <phoneticPr fontId="3"/>
  </si>
  <si>
    <t>※受講区分を選択してください。ホームページの「③【参考】昇降機等の受講資格及び受講申込で提出する書類（早見表）】をご確認ください。</t>
    <rPh sb="1" eb="3">
      <t>ジュコウ</t>
    </rPh>
    <phoneticPr fontId="3"/>
  </si>
  <si>
    <t>※受講区分を選択してください。申込み区分がわからない場合、ホームページの「③【参考】昇降機等の受講資格及び受講申込で提出する書類（早見表）】をご確認ください。</t>
    <rPh sb="1" eb="3">
      <t>ジュコウ</t>
    </rPh>
    <phoneticPr fontId="3"/>
  </si>
  <si>
    <r>
      <rPr>
        <b/>
        <sz val="11"/>
        <color theme="1"/>
        <rFont val="ＭＳ Ｐゴシック"/>
        <family val="3"/>
        <charset val="128"/>
      </rPr>
      <t>Ｂ.実務経験の内容　</t>
    </r>
    <r>
      <rPr>
        <sz val="11"/>
        <color theme="1"/>
        <rFont val="ＭＳ Ｐゴシック"/>
        <family val="3"/>
        <charset val="128"/>
      </rPr>
      <t>(昇降機、遊戯施設に関する技術的な実務に限る）※申込み案内「申込書」記入上の注意事項を参照。
　　　　</t>
    </r>
    <r>
      <rPr>
        <sz val="10"/>
        <color theme="1"/>
        <rFont val="ＭＳ Ｐゴシック"/>
        <family val="3"/>
        <charset val="128"/>
      </rPr>
      <t>※この欄に記載の勤務先名・実務期間は、「被保険者記録照会回答票」及び「労働者名簿」等により確認します。</t>
    </r>
    <phoneticPr fontId="3"/>
  </si>
  <si>
    <t>年数</t>
    <rPh sb="0" eb="2">
      <t>ネンスウスウ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</si>
</sst>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0_ "/>
    <numFmt numFmtId="184" formatCode="[$-411]ge\.m\.d;@"/>
    <numFmt numFmtId="185" formatCode="0_ "/>
  </numFmts>
  <fonts count="41" x14ac:knownFonts="1">
    <font>
      <sz val="11"/>
      <color theme="1"/>
      <name val="游ゴシック"/>
      <family val="2"/>
      <charset val="128"/>
      <scheme val="minor"/>
    </font>
    <font>
      <sz val="11"/>
      <color theme="1"/>
      <name val="游ゴシック"/>
      <family val="2"/>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sz val="11"/>
      <color theme="1"/>
      <name val="Segoe UI Symbol"/>
      <family val="2"/>
    </font>
    <font>
      <sz val="11"/>
      <color theme="1"/>
      <name val="Calibri"/>
      <family val="2"/>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0"/>
      <color rgb="FFFF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8.5"/>
      <color theme="1"/>
      <name val="ＭＳ Ｐゴシック"/>
      <family val="3"/>
      <charset val="128"/>
    </font>
    <font>
      <u/>
      <sz val="11"/>
      <color theme="1"/>
      <name val="游ゴシック"/>
      <family val="2"/>
      <charset val="128"/>
      <scheme val="minor"/>
    </font>
    <font>
      <u/>
      <sz val="11"/>
      <color theme="1"/>
      <name val="游ゴシック"/>
      <family val="3"/>
      <charset val="128"/>
      <scheme val="minor"/>
    </font>
    <font>
      <b/>
      <sz val="11"/>
      <name val="ＭＳ Ｐゴシック"/>
      <family val="3"/>
      <charset val="128"/>
    </font>
    <font>
      <sz val="11"/>
      <name val="ＭＳ Ｐゴシック"/>
      <family val="3"/>
      <charset val="128"/>
    </font>
    <font>
      <sz val="10"/>
      <name val="ＭＳ Ｐゴシック"/>
      <family val="3"/>
      <charset val="128"/>
    </font>
    <font>
      <u/>
      <sz val="11"/>
      <color rgb="FF0070C0"/>
      <name val="游ゴシック"/>
      <family val="3"/>
      <charset val="128"/>
      <scheme val="minor"/>
    </font>
  </fonts>
  <fills count="8">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08">
    <xf numFmtId="0" fontId="0" fillId="0" borderId="0" xfId="0">
      <alignment vertical="center"/>
    </xf>
    <xf numFmtId="0" fontId="2" fillId="0" borderId="0" xfId="0" applyFont="1">
      <alignment vertical="center"/>
    </xf>
    <xf numFmtId="0" fontId="5" fillId="2" borderId="1" xfId="0" applyFont="1" applyFill="1" applyBorder="1" applyAlignment="1">
      <alignment horizontal="center" vertical="center"/>
    </xf>
    <xf numFmtId="0" fontId="2" fillId="0" borderId="0" xfId="0" applyFont="1" applyAlignment="1">
      <alignment horizontal="left" vertical="center" indent="5"/>
    </xf>
    <xf numFmtId="0" fontId="2" fillId="0" borderId="10" xfId="0" applyFont="1" applyBorder="1">
      <alignment vertical="center"/>
    </xf>
    <xf numFmtId="0" fontId="2" fillId="0" borderId="0" xfId="0" applyFont="1" applyAlignment="1">
      <alignment horizontal="center" vertical="center"/>
    </xf>
    <xf numFmtId="176" fontId="8" fillId="0" borderId="25" xfId="0" applyNumberFormat="1" applyFont="1" applyBorder="1" applyAlignment="1">
      <alignment horizontal="center" vertical="center" wrapText="1"/>
    </xf>
    <xf numFmtId="0" fontId="8" fillId="2" borderId="29" xfId="0" applyFont="1" applyFill="1" applyBorder="1" applyAlignment="1">
      <alignment horizontal="distributed" vertical="center" wrapText="1" justifyLastLine="1"/>
    </xf>
    <xf numFmtId="0" fontId="5" fillId="2" borderId="34" xfId="0" applyFont="1" applyFill="1" applyBorder="1" applyAlignment="1">
      <alignment horizontal="center" vertical="center"/>
    </xf>
    <xf numFmtId="0" fontId="8" fillId="2" borderId="37" xfId="0" applyFont="1" applyFill="1" applyBorder="1" applyAlignment="1">
      <alignment horizontal="distributed" vertical="center" wrapText="1" justifyLastLine="1"/>
    </xf>
    <xf numFmtId="0" fontId="9" fillId="0" borderId="0" xfId="0" applyFont="1" applyAlignment="1">
      <alignment horizontal="center" vertical="center" textRotation="255" shrinkToFit="1"/>
    </xf>
    <xf numFmtId="0" fontId="8" fillId="0" borderId="0" xfId="0" applyFont="1" applyAlignment="1">
      <alignment horizontal="distributed" vertical="center" wrapText="1" justifyLastLine="1"/>
    </xf>
    <xf numFmtId="0" fontId="8" fillId="0" borderId="0" xfId="0" applyFont="1" applyAlignment="1">
      <alignment horizontal="right" vertical="center"/>
    </xf>
    <xf numFmtId="0" fontId="9" fillId="0" borderId="0" xfId="0" applyFont="1" applyAlignment="1">
      <alignment horizontal="left" vertical="justify" wrapText="1"/>
    </xf>
    <xf numFmtId="0" fontId="9" fillId="0" borderId="0" xfId="0" applyFont="1" applyAlignment="1">
      <alignment horizontal="left" vertical="center"/>
    </xf>
    <xf numFmtId="0" fontId="5" fillId="2" borderId="45" xfId="0" applyFont="1" applyFill="1" applyBorder="1" applyAlignment="1">
      <alignment horizontal="center" vertical="center"/>
    </xf>
    <xf numFmtId="0" fontId="9" fillId="2" borderId="46" xfId="0" applyFont="1" applyFill="1" applyBorder="1">
      <alignmen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2" fillId="0" borderId="52" xfId="0" applyFont="1" applyBorder="1">
      <alignment vertical="center"/>
    </xf>
    <xf numFmtId="0" fontId="2" fillId="0" borderId="25" xfId="0" applyFont="1" applyBorder="1" applyAlignment="1">
      <alignment horizontal="center" vertical="center"/>
    </xf>
    <xf numFmtId="0" fontId="2" fillId="0" borderId="25"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1" xfId="0" applyFont="1" applyBorder="1">
      <alignment vertical="center"/>
    </xf>
    <xf numFmtId="0" fontId="4" fillId="0" borderId="25" xfId="0" applyFont="1" applyBorder="1">
      <alignment vertical="center"/>
    </xf>
    <xf numFmtId="0" fontId="8"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11" fillId="0" borderId="25" xfId="0" applyFont="1" applyBorder="1">
      <alignment vertical="center"/>
    </xf>
    <xf numFmtId="0" fontId="11" fillId="0" borderId="25" xfId="0" applyFont="1" applyBorder="1" applyAlignment="1">
      <alignment horizontal="right" vertical="center"/>
    </xf>
    <xf numFmtId="0" fontId="14" fillId="0" borderId="0" xfId="0" applyFont="1" applyAlignment="1">
      <alignment horizontal="left" vertical="center" wrapText="1" indent="1"/>
    </xf>
    <xf numFmtId="0" fontId="13" fillId="0" borderId="25" xfId="0" applyFont="1" applyBorder="1" applyAlignment="1">
      <alignment horizontal="left" vertical="center"/>
    </xf>
    <xf numFmtId="0" fontId="13" fillId="0" borderId="2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25"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4" borderId="29" xfId="0" applyFont="1" applyFill="1" applyBorder="1" applyAlignment="1">
      <alignment horizontal="distributed" vertical="center" justifyLastLine="1"/>
    </xf>
    <xf numFmtId="0" fontId="8" fillId="4" borderId="5" xfId="0" applyFont="1" applyFill="1" applyBorder="1" applyAlignment="1">
      <alignment horizontal="center" vertical="center"/>
    </xf>
    <xf numFmtId="0" fontId="2" fillId="4" borderId="37" xfId="0" applyFont="1" applyFill="1" applyBorder="1" applyAlignment="1">
      <alignment horizontal="distributed" vertical="center" justifyLastLine="1"/>
    </xf>
    <xf numFmtId="0" fontId="8" fillId="4" borderId="2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3" xfId="0" applyFont="1" applyFill="1" applyBorder="1" applyAlignment="1">
      <alignment horizontal="center" vertical="center"/>
    </xf>
    <xf numFmtId="176" fontId="8" fillId="2" borderId="25" xfId="0" applyNumberFormat="1" applyFont="1" applyFill="1" applyBorder="1" applyAlignment="1">
      <alignment horizontal="center" vertical="center" wrapText="1"/>
    </xf>
    <xf numFmtId="178" fontId="8" fillId="2" borderId="26"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183" fontId="2" fillId="2" borderId="33"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2" borderId="1" xfId="0" applyFill="1" applyBorder="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wrapText="1"/>
    </xf>
    <xf numFmtId="180" fontId="2" fillId="0" borderId="0" xfId="0" applyNumberFormat="1" applyFont="1" applyAlignment="1">
      <alignment horizontal="righ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0" fontId="13" fillId="0" borderId="0" xfId="0" applyFont="1" applyAlignment="1">
      <alignment horizontal="left" vertical="center" indent="2"/>
    </xf>
    <xf numFmtId="182" fontId="9" fillId="0" borderId="0" xfId="0" applyNumberFormat="1" applyFont="1" applyAlignment="1">
      <alignment horizontal="left" vertical="center"/>
    </xf>
    <xf numFmtId="180" fontId="2" fillId="0" borderId="0" xfId="0" applyNumberFormat="1" applyFont="1">
      <alignment vertical="center"/>
    </xf>
    <xf numFmtId="182" fontId="2" fillId="0" borderId="0" xfId="0" applyNumberFormat="1" applyFont="1">
      <alignment vertical="center"/>
    </xf>
    <xf numFmtId="180" fontId="2" fillId="2" borderId="42" xfId="0" applyNumberFormat="1" applyFont="1" applyFill="1" applyBorder="1" applyAlignment="1">
      <alignment horizontal="right" vertical="center"/>
    </xf>
    <xf numFmtId="181" fontId="2" fillId="2" borderId="30" xfId="0" applyNumberFormat="1" applyFont="1" applyFill="1" applyBorder="1" applyAlignment="1">
      <alignment horizontal="right" vertical="center"/>
    </xf>
    <xf numFmtId="182" fontId="2" fillId="2" borderId="27" xfId="0" applyNumberFormat="1" applyFont="1" applyFill="1" applyBorder="1" applyAlignment="1">
      <alignment horizontal="right" vertical="center"/>
    </xf>
    <xf numFmtId="0" fontId="16" fillId="4" borderId="13" xfId="0" applyFont="1" applyFill="1" applyBorder="1" applyAlignment="1">
      <alignment horizontal="center" vertical="center" shrinkToFit="1"/>
    </xf>
    <xf numFmtId="0" fontId="2" fillId="4" borderId="65" xfId="0" applyFont="1" applyFill="1" applyBorder="1" applyAlignment="1">
      <alignment horizontal="center" vertical="center" wrapText="1"/>
    </xf>
    <xf numFmtId="176" fontId="8" fillId="0" borderId="66" xfId="0" applyNumberFormat="1" applyFont="1" applyBorder="1" applyAlignment="1">
      <alignment horizontal="center" vertical="center" wrapText="1"/>
    </xf>
    <xf numFmtId="176" fontId="8" fillId="2" borderId="66" xfId="0" applyNumberFormat="1" applyFont="1" applyFill="1" applyBorder="1" applyAlignment="1">
      <alignment horizontal="center" vertical="center" wrapText="1"/>
    </xf>
    <xf numFmtId="0" fontId="8" fillId="0" borderId="66" xfId="0" applyFont="1" applyBorder="1" applyAlignment="1">
      <alignment horizontal="center" vertical="center" wrapText="1"/>
    </xf>
    <xf numFmtId="177" fontId="8" fillId="2" borderId="67" xfId="0" applyNumberFormat="1"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179" fontId="2" fillId="0" borderId="0" xfId="0" applyNumberFormat="1" applyFont="1" applyAlignment="1">
      <alignment horizontal="left" vertical="center"/>
    </xf>
    <xf numFmtId="57" fontId="2" fillId="0" borderId="0" xfId="0" applyNumberFormat="1" applyFont="1" applyAlignment="1">
      <alignment horizontal="left" vertical="center"/>
    </xf>
    <xf numFmtId="181" fontId="2" fillId="0" borderId="0" xfId="0" applyNumberFormat="1" applyFont="1">
      <alignment vertical="center"/>
    </xf>
    <xf numFmtId="0" fontId="4" fillId="0" borderId="0" xfId="0" applyFont="1" applyAlignment="1">
      <alignment horizontal="left" vertical="center"/>
    </xf>
    <xf numFmtId="184" fontId="2" fillId="0" borderId="0" xfId="0" applyNumberFormat="1" applyFont="1">
      <alignment vertical="center"/>
    </xf>
    <xf numFmtId="185" fontId="2" fillId="0" borderId="0" xfId="0" applyNumberFormat="1" applyFont="1">
      <alignment vertical="center"/>
    </xf>
    <xf numFmtId="0" fontId="0" fillId="3" borderId="1" xfId="0" applyFill="1" applyBorder="1" applyAlignment="1">
      <alignment horizontal="left" vertical="center"/>
    </xf>
    <xf numFmtId="0" fontId="2" fillId="4" borderId="63" xfId="0" applyFont="1" applyFill="1" applyBorder="1" applyAlignment="1">
      <alignment horizontal="left" vertical="center"/>
    </xf>
    <xf numFmtId="0" fontId="2" fillId="0" borderId="24" xfId="0" applyFont="1" applyBorder="1" applyAlignment="1">
      <alignment horizontal="right" vertical="center" indent="1"/>
    </xf>
    <xf numFmtId="0" fontId="2" fillId="0" borderId="0" xfId="0" applyFont="1" applyAlignment="1">
      <alignment horizontal="right" vertical="center" indent="1"/>
    </xf>
    <xf numFmtId="0" fontId="2" fillId="0" borderId="25" xfId="0" applyFont="1" applyBorder="1" applyAlignment="1">
      <alignment horizontal="right" vertical="center" indent="1"/>
    </xf>
    <xf numFmtId="0" fontId="20" fillId="0" borderId="0" xfId="0" applyFont="1">
      <alignment vertical="center"/>
    </xf>
    <xf numFmtId="0" fontId="8" fillId="2" borderId="21" xfId="0" applyFont="1" applyFill="1" applyBorder="1" applyAlignment="1">
      <alignment horizontal="center" vertical="center" shrinkToFit="1"/>
    </xf>
    <xf numFmtId="0" fontId="21" fillId="0" borderId="0" xfId="0" applyFont="1">
      <alignment vertical="center"/>
    </xf>
    <xf numFmtId="0" fontId="21" fillId="7" borderId="68" xfId="0" applyFont="1" applyFill="1" applyBorder="1">
      <alignment vertical="center"/>
    </xf>
    <xf numFmtId="0" fontId="21" fillId="0" borderId="68" xfId="0" applyFont="1" applyBorder="1">
      <alignment vertical="center"/>
    </xf>
    <xf numFmtId="0" fontId="23" fillId="0" borderId="0" xfId="1" applyFont="1">
      <alignment vertical="center"/>
    </xf>
    <xf numFmtId="0" fontId="22" fillId="6" borderId="0" xfId="0" applyFont="1" applyFill="1">
      <alignment vertical="center"/>
    </xf>
    <xf numFmtId="0" fontId="5" fillId="0" borderId="0" xfId="0" applyFont="1">
      <alignment vertical="center"/>
    </xf>
    <xf numFmtId="0" fontId="16" fillId="4" borderId="13"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protection locked="0"/>
    </xf>
    <xf numFmtId="0" fontId="2" fillId="4" borderId="29" xfId="0" applyFont="1" applyFill="1" applyBorder="1" applyAlignment="1" applyProtection="1">
      <alignment horizontal="distributed" vertical="center" justifyLastLine="1"/>
      <protection locked="0"/>
    </xf>
    <xf numFmtId="0" fontId="8" fillId="4" borderId="5" xfId="0" applyFont="1" applyFill="1" applyBorder="1" applyAlignment="1" applyProtection="1">
      <alignment horizontal="center" vertical="center"/>
      <protection locked="0"/>
    </xf>
    <xf numFmtId="0" fontId="2" fillId="4" borderId="37" xfId="0" applyFont="1" applyFill="1" applyBorder="1" applyAlignment="1" applyProtection="1">
      <alignment horizontal="distributed" vertical="center" justifyLastLine="1"/>
      <protection locked="0"/>
    </xf>
    <xf numFmtId="0" fontId="8" fillId="4" borderId="21" xfId="0" applyFont="1" applyFill="1" applyBorder="1" applyAlignment="1" applyProtection="1">
      <alignment horizontal="center" vertical="center"/>
      <protection locked="0"/>
    </xf>
    <xf numFmtId="0" fontId="2" fillId="4" borderId="65" xfId="0" applyFont="1" applyFill="1" applyBorder="1" applyAlignment="1" applyProtection="1">
      <alignment horizontal="center" vertical="center" wrapText="1"/>
      <protection locked="0"/>
    </xf>
    <xf numFmtId="176" fontId="8" fillId="0" borderId="66" xfId="0" applyNumberFormat="1" applyFont="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176" fontId="8" fillId="0" borderId="25" xfId="0" applyNumberFormat="1"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2" fillId="4" borderId="24" xfId="0" applyFont="1" applyFill="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2" fillId="4" borderId="63" xfId="0" applyFont="1" applyFill="1" applyBorder="1" applyAlignment="1" applyProtection="1">
      <alignment horizontal="left" vertical="center"/>
      <protection locked="0"/>
    </xf>
    <xf numFmtId="0" fontId="2" fillId="0" borderId="24" xfId="0" applyFont="1" applyBorder="1" applyAlignment="1" applyProtection="1">
      <alignment horizontal="right" vertical="center" indent="1"/>
      <protection locked="0"/>
    </xf>
    <xf numFmtId="0" fontId="8" fillId="0" borderId="0" xfId="0" applyFont="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3" fillId="0" borderId="0" xfId="0" applyFont="1" applyAlignment="1" applyProtection="1">
      <alignment horizontal="left" vertical="center"/>
      <protection locked="0"/>
    </xf>
    <xf numFmtId="0" fontId="13" fillId="0" borderId="25" xfId="0" applyFont="1" applyBorder="1" applyAlignment="1" applyProtection="1">
      <alignment horizontal="left" vertical="center"/>
      <protection locked="0"/>
    </xf>
    <xf numFmtId="182" fontId="2" fillId="2" borderId="42" xfId="0" applyNumberFormat="1" applyFont="1" applyFill="1" applyBorder="1" applyAlignment="1">
      <alignment horizontal="center" vertical="center"/>
    </xf>
    <xf numFmtId="182" fontId="2" fillId="2" borderId="30" xfId="0" applyNumberFormat="1" applyFont="1" applyFill="1" applyBorder="1" applyAlignment="1">
      <alignment horizontal="center" vertical="center"/>
    </xf>
    <xf numFmtId="182" fontId="2" fillId="2" borderId="27" xfId="0" applyNumberFormat="1" applyFont="1" applyFill="1" applyBorder="1" applyAlignment="1">
      <alignment horizontal="center" vertical="center"/>
    </xf>
    <xf numFmtId="0" fontId="13" fillId="0" borderId="52"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13" fillId="0" borderId="47" xfId="0" applyFont="1" applyBorder="1" applyAlignment="1" applyProtection="1">
      <alignment horizontal="left" vertical="center" indent="2"/>
      <protection locked="0"/>
    </xf>
    <xf numFmtId="0" fontId="5" fillId="2" borderId="48"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49" xfId="0" applyFont="1" applyFill="1" applyBorder="1" applyAlignment="1">
      <alignment horizontal="lef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4" fillId="0" borderId="0" xfId="0" applyFont="1" applyAlignment="1">
      <alignment horizontal="center" vertical="center" wrapText="1"/>
    </xf>
    <xf numFmtId="0" fontId="32" fillId="0" borderId="25" xfId="0" applyFont="1" applyBorder="1" applyAlignment="1">
      <alignment horizontal="left" vertical="center" indent="1"/>
    </xf>
    <xf numFmtId="179" fontId="8"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48" xfId="0" applyFont="1" applyFill="1" applyBorder="1" applyAlignment="1">
      <alignment horizontal="left" vertical="center"/>
    </xf>
    <xf numFmtId="0" fontId="31" fillId="2" borderId="4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180" fontId="10" fillId="2" borderId="40" xfId="0" applyNumberFormat="1" applyFont="1" applyFill="1" applyBorder="1" applyAlignment="1">
      <alignment horizontal="center" vertical="center" shrinkToFit="1"/>
    </xf>
    <xf numFmtId="180" fontId="10" fillId="2" borderId="41" xfId="0" applyNumberFormat="1" applyFont="1" applyFill="1" applyBorder="1" applyAlignment="1">
      <alignment horizontal="center" vertical="center" shrinkToFit="1"/>
    </xf>
    <xf numFmtId="182" fontId="8" fillId="2" borderId="41" xfId="0" applyNumberFormat="1" applyFont="1" applyFill="1" applyBorder="1" applyAlignment="1">
      <alignment horizontal="center" vertical="center"/>
    </xf>
    <xf numFmtId="182" fontId="8" fillId="2" borderId="49" xfId="0" applyNumberFormat="1" applyFont="1" applyFill="1" applyBorder="1" applyAlignment="1">
      <alignment horizontal="center" vertical="center"/>
    </xf>
    <xf numFmtId="180" fontId="10" fillId="2" borderId="24" xfId="0" applyNumberFormat="1" applyFont="1" applyFill="1" applyBorder="1" applyAlignment="1">
      <alignment horizontal="center" vertical="center" shrinkToFit="1"/>
    </xf>
    <xf numFmtId="180" fontId="10" fillId="2" borderId="25" xfId="0" applyNumberFormat="1"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2" fillId="2" borderId="48" xfId="0" applyFont="1" applyFill="1" applyBorder="1" applyAlignment="1">
      <alignment horizontal="left" vertical="center" wrapText="1"/>
    </xf>
    <xf numFmtId="0" fontId="8" fillId="4" borderId="15" xfId="0" applyFont="1" applyFill="1" applyBorder="1" applyAlignment="1" applyProtection="1">
      <alignment horizontal="left" vertical="center" wrapText="1"/>
      <protection locked="0"/>
    </xf>
    <xf numFmtId="0" fontId="8" fillId="4" borderId="62" xfId="0" applyFont="1" applyFill="1" applyBorder="1" applyAlignment="1" applyProtection="1">
      <alignment horizontal="left" vertical="center" wrapText="1"/>
      <protection locked="0"/>
    </xf>
    <xf numFmtId="0" fontId="8" fillId="4" borderId="55" xfId="0" applyFont="1" applyFill="1" applyBorder="1" applyAlignment="1" applyProtection="1">
      <alignment horizontal="left" vertical="center" wrapText="1" shrinkToFit="1"/>
      <protection locked="0"/>
    </xf>
    <xf numFmtId="0" fontId="8" fillId="4" borderId="56" xfId="0" applyFont="1" applyFill="1" applyBorder="1" applyAlignment="1" applyProtection="1">
      <alignment horizontal="left" vertical="center" wrapText="1" shrinkToFit="1"/>
      <protection locked="0"/>
    </xf>
    <xf numFmtId="179" fontId="2" fillId="2" borderId="2" xfId="0" applyNumberFormat="1" applyFont="1" applyFill="1" applyBorder="1" applyAlignment="1">
      <alignment horizontal="center" vertical="center" wrapText="1"/>
    </xf>
    <xf numFmtId="179" fontId="2" fillId="2" borderId="0" xfId="0" applyNumberFormat="1" applyFont="1" applyFill="1" applyAlignment="1">
      <alignment horizontal="center" vertical="center" wrapText="1"/>
    </xf>
    <xf numFmtId="179" fontId="2" fillId="2" borderId="9" xfId="0" applyNumberFormat="1"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9" fillId="2" borderId="61" xfId="0" applyFont="1" applyFill="1" applyBorder="1" applyAlignment="1">
      <alignment horizontal="center" vertical="center"/>
    </xf>
    <xf numFmtId="0" fontId="9" fillId="2" borderId="4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179" fontId="2" fillId="0" borderId="40" xfId="0" applyNumberFormat="1" applyFont="1" applyBorder="1" applyAlignment="1" applyProtection="1">
      <alignment horizontal="center" vertical="center" wrapText="1"/>
      <protection locked="0"/>
    </xf>
    <xf numFmtId="179" fontId="2" fillId="0" borderId="41" xfId="0" applyNumberFormat="1" applyFont="1" applyBorder="1" applyAlignment="1" applyProtection="1">
      <alignment horizontal="center" vertical="center" wrapText="1"/>
      <protection locked="0"/>
    </xf>
    <xf numFmtId="179" fontId="2" fillId="0" borderId="54" xfId="0" applyNumberFormat="1" applyFont="1" applyBorder="1" applyAlignment="1" applyProtection="1">
      <alignment horizontal="center" vertical="center" wrapText="1"/>
      <protection locked="0"/>
    </xf>
    <xf numFmtId="0" fontId="5" fillId="2" borderId="44" xfId="0" applyFont="1" applyFill="1" applyBorder="1" applyAlignment="1">
      <alignment horizontal="right" vertical="center" wrapText="1" indent="1"/>
    </xf>
    <xf numFmtId="0" fontId="5" fillId="2" borderId="32" xfId="0" applyFont="1" applyFill="1" applyBorder="1" applyAlignment="1">
      <alignment horizontal="right" vertical="center" wrapText="1" indent="1"/>
    </xf>
    <xf numFmtId="0" fontId="5" fillId="2" borderId="33" xfId="0" applyFont="1" applyFill="1" applyBorder="1" applyAlignment="1">
      <alignment horizontal="right" vertical="center" wrapText="1" indent="1"/>
    </xf>
    <xf numFmtId="179" fontId="25" fillId="0" borderId="24" xfId="0" applyNumberFormat="1" applyFont="1" applyBorder="1" applyAlignment="1" applyProtection="1">
      <alignment horizontal="center" vertical="center"/>
      <protection locked="0"/>
    </xf>
    <xf numFmtId="179" fontId="25" fillId="0" borderId="25" xfId="0" applyNumberFormat="1" applyFont="1" applyBorder="1" applyAlignment="1" applyProtection="1">
      <alignment horizontal="center" vertical="center"/>
      <protection locked="0"/>
    </xf>
    <xf numFmtId="179" fontId="25" fillId="0" borderId="26"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0" fontId="38" fillId="2" borderId="14"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1" xfId="0" applyFont="1" applyFill="1" applyBorder="1" applyAlignment="1">
      <alignment horizontal="center" vertical="center"/>
    </xf>
    <xf numFmtId="0" fontId="15" fillId="2" borderId="1" xfId="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9" fillId="2" borderId="36" xfId="0" applyFont="1" applyFill="1" applyBorder="1" applyAlignment="1">
      <alignment horizontal="center" vertical="center" textRotation="255" wrapText="1" shrinkToFit="1"/>
    </xf>
    <xf numFmtId="0" fontId="9" fillId="2" borderId="20" xfId="0" applyFont="1" applyFill="1" applyBorder="1" applyAlignment="1">
      <alignment horizontal="center" vertical="center" textRotation="255" shrinkToFit="1"/>
    </xf>
    <xf numFmtId="0" fontId="8" fillId="0" borderId="38"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4" borderId="4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9" fillId="2" borderId="28" xfId="0" applyFont="1" applyFill="1" applyBorder="1" applyAlignment="1">
      <alignment horizontal="center" vertical="center" textRotation="255" wrapText="1" shrinkToFit="1"/>
    </xf>
    <xf numFmtId="0" fontId="8" fillId="4" borderId="30" xfId="0" applyFont="1" applyFill="1" applyBorder="1" applyAlignment="1" applyProtection="1">
      <alignment horizontal="center" vertical="center" wrapText="1"/>
      <protection locked="0"/>
    </xf>
    <xf numFmtId="0" fontId="2" fillId="2" borderId="28"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8" fillId="2" borderId="69" xfId="0" applyFont="1" applyFill="1" applyBorder="1" applyAlignment="1">
      <alignment horizontal="center" vertical="center" wrapText="1" justifyLastLine="1"/>
    </xf>
    <xf numFmtId="0" fontId="8" fillId="2" borderId="21" xfId="0" applyFont="1" applyFill="1" applyBorder="1" applyAlignment="1">
      <alignment horizontal="center" vertical="center" wrapText="1" justifyLastLine="1"/>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8" fillId="2" borderId="30" xfId="0" applyFont="1" applyFill="1" applyBorder="1" applyAlignment="1">
      <alignment horizontal="center" vertical="center" wrapText="1"/>
    </xf>
    <xf numFmtId="0" fontId="8" fillId="2" borderId="30" xfId="0" applyFont="1" applyFill="1" applyBorder="1" applyAlignment="1">
      <alignment horizontal="center" vertical="center"/>
    </xf>
    <xf numFmtId="0" fontId="34" fillId="0" borderId="0" xfId="0" applyFont="1" applyAlignment="1">
      <alignment horizontal="left" vertical="center" wrapText="1"/>
    </xf>
    <xf numFmtId="0" fontId="2" fillId="2" borderId="57" xfId="0" applyFont="1" applyFill="1" applyBorder="1" applyAlignment="1">
      <alignment horizontal="distributed" vertical="center" justifyLastLine="1"/>
    </xf>
    <xf numFmtId="0" fontId="2" fillId="2" borderId="58" xfId="0" applyFont="1" applyFill="1" applyBorder="1" applyAlignment="1">
      <alignment horizontal="distributed" vertical="center" justifyLastLine="1"/>
    </xf>
    <xf numFmtId="0" fontId="24" fillId="5" borderId="50" xfId="0" applyFont="1" applyFill="1" applyBorder="1" applyAlignment="1">
      <alignment horizontal="left" vertical="center" wrapText="1"/>
    </xf>
    <xf numFmtId="0" fontId="24" fillId="5" borderId="0" xfId="0" applyFont="1" applyFill="1" applyAlignment="1">
      <alignment horizontal="left" vertical="center" wrapText="1"/>
    </xf>
    <xf numFmtId="0" fontId="12" fillId="0" borderId="0" xfId="0" applyFont="1" applyAlignment="1">
      <alignment horizontal="right" vertical="center" wrapText="1"/>
    </xf>
    <xf numFmtId="0" fontId="12" fillId="0" borderId="51" xfId="0" applyFont="1" applyBorder="1" applyAlignment="1">
      <alignment horizontal="righ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8"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8" fillId="0" borderId="38" xfId="0" applyFont="1" applyBorder="1" applyAlignment="1">
      <alignment horizontal="left" vertical="center" wrapText="1"/>
    </xf>
    <xf numFmtId="0" fontId="8" fillId="0" borderId="6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54" xfId="0" applyFont="1" applyBorder="1" applyAlignment="1">
      <alignment horizontal="left"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8" fillId="4" borderId="30" xfId="0" applyFont="1" applyFill="1" applyBorder="1" applyAlignment="1">
      <alignment horizontal="center" vertical="center" wrapText="1"/>
    </xf>
    <xf numFmtId="0" fontId="8" fillId="4" borderId="27" xfId="0" applyFont="1" applyFill="1" applyBorder="1" applyAlignment="1">
      <alignment horizontal="center" vertical="center"/>
    </xf>
    <xf numFmtId="0" fontId="8" fillId="0" borderId="22" xfId="0" applyFont="1" applyBorder="1" applyAlignment="1">
      <alignment horizontal="left" vertical="center" wrapText="1"/>
    </xf>
    <xf numFmtId="0" fontId="8" fillId="0" borderId="59" xfId="0" applyFont="1" applyBorder="1" applyAlignment="1">
      <alignment horizontal="left" vertical="center" wrapText="1"/>
    </xf>
    <xf numFmtId="0" fontId="8" fillId="0" borderId="23" xfId="0" applyFont="1" applyBorder="1" applyAlignment="1">
      <alignment horizontal="left" vertical="center" wrapText="1"/>
    </xf>
    <xf numFmtId="0" fontId="8" fillId="4" borderId="4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0" borderId="40" xfId="0" applyFont="1" applyBorder="1" applyAlignment="1">
      <alignment horizontal="left" vertical="center" wrapText="1"/>
    </xf>
    <xf numFmtId="0" fontId="2" fillId="0" borderId="5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4" borderId="15"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55" xfId="0" applyFont="1" applyFill="1" applyBorder="1" applyAlignment="1">
      <alignment horizontal="left" vertical="center" wrapText="1" shrinkToFit="1"/>
    </xf>
    <xf numFmtId="0" fontId="8" fillId="4" borderId="56" xfId="0" applyFont="1" applyFill="1" applyBorder="1" applyAlignment="1">
      <alignment horizontal="left" vertical="center" wrapText="1" shrinkToFit="1"/>
    </xf>
    <xf numFmtId="179" fontId="2" fillId="0" borderId="40" xfId="0" applyNumberFormat="1" applyFont="1" applyBorder="1" applyAlignment="1">
      <alignment horizontal="center" vertical="center" wrapText="1"/>
    </xf>
    <xf numFmtId="179" fontId="2" fillId="0" borderId="41" xfId="0" applyNumberFormat="1" applyFont="1" applyBorder="1" applyAlignment="1">
      <alignment horizontal="center" vertical="center" wrapText="1"/>
    </xf>
    <xf numFmtId="179" fontId="2" fillId="0" borderId="54" xfId="0" applyNumberFormat="1" applyFont="1" applyBorder="1" applyAlignment="1">
      <alignment horizontal="center" vertical="center" wrapText="1"/>
    </xf>
    <xf numFmtId="0" fontId="2" fillId="0" borderId="21" xfId="0" applyFont="1" applyBorder="1" applyAlignment="1">
      <alignment horizontal="left" vertical="center" wrapText="1"/>
    </xf>
    <xf numFmtId="179" fontId="2" fillId="0" borderId="24" xfId="0" applyNumberFormat="1" applyFont="1" applyBorder="1" applyAlignment="1">
      <alignment horizontal="center" vertical="center"/>
    </xf>
    <xf numFmtId="179" fontId="2" fillId="0" borderId="25" xfId="0" applyNumberFormat="1" applyFont="1" applyBorder="1" applyAlignment="1">
      <alignment horizontal="center" vertical="center"/>
    </xf>
    <xf numFmtId="179" fontId="2" fillId="0" borderId="26" xfId="0" applyNumberFormat="1" applyFont="1" applyBorder="1" applyAlignment="1">
      <alignment horizontal="center" vertical="center"/>
    </xf>
    <xf numFmtId="0" fontId="13" fillId="0" borderId="52" xfId="0" applyFont="1" applyBorder="1" applyAlignment="1">
      <alignment horizontal="left" vertical="center" indent="2"/>
    </xf>
    <xf numFmtId="0" fontId="13" fillId="0" borderId="25" xfId="0" applyFont="1" applyBorder="1" applyAlignment="1">
      <alignment horizontal="left" vertical="center" indent="2"/>
    </xf>
    <xf numFmtId="0" fontId="13" fillId="0" borderId="47" xfId="0" applyFont="1" applyBorder="1" applyAlignment="1">
      <alignment horizontal="left" vertical="center" indent="2"/>
    </xf>
    <xf numFmtId="179" fontId="25" fillId="0" borderId="24" xfId="0" applyNumberFormat="1" applyFont="1" applyBorder="1" applyAlignment="1">
      <alignment horizontal="center" vertical="center"/>
    </xf>
    <xf numFmtId="179" fontId="25" fillId="0" borderId="25" xfId="0" applyNumberFormat="1" applyFont="1" applyBorder="1" applyAlignment="1">
      <alignment horizontal="center" vertical="center"/>
    </xf>
    <xf numFmtId="179" fontId="25" fillId="0" borderId="26" xfId="0" applyNumberFormat="1" applyFont="1" applyBorder="1" applyAlignment="1">
      <alignment horizontal="center" vertical="center"/>
    </xf>
    <xf numFmtId="179" fontId="8" fillId="0" borderId="0" xfId="0" applyNumberFormat="1" applyFont="1" applyAlignment="1">
      <alignment horizontal="left" vertic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vertical="center"/>
    </xf>
    <xf numFmtId="0" fontId="35" fillId="2"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8" fillId="4" borderId="72"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2" xfId="0" applyFont="1" applyFill="1" applyBorder="1" applyAlignment="1">
      <alignment horizontal="left" vertical="center" wrapText="1" shrinkToFit="1"/>
    </xf>
    <xf numFmtId="0" fontId="8" fillId="4" borderId="58" xfId="0" applyFont="1" applyFill="1" applyBorder="1" applyAlignment="1">
      <alignment horizontal="left" vertical="center" wrapText="1" shrinkToFit="1"/>
    </xf>
    <xf numFmtId="0" fontId="8" fillId="4" borderId="55" xfId="0" applyFont="1" applyFill="1" applyBorder="1" applyAlignment="1">
      <alignment horizontal="left" vertical="center" wrapText="1"/>
    </xf>
    <xf numFmtId="0" fontId="40" fillId="2" borderId="1" xfId="1" applyFont="1" applyFill="1" applyBorder="1" applyAlignment="1">
      <alignment horizontal="center"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0" borderId="52" xfId="0" applyFont="1" applyBorder="1" applyAlignment="1">
      <alignment horizontal="left" vertical="center" indent="2"/>
    </xf>
    <xf numFmtId="0" fontId="2" fillId="0" borderId="25" xfId="0" applyFont="1" applyBorder="1" applyAlignment="1">
      <alignment horizontal="left" vertical="center" indent="2"/>
    </xf>
    <xf numFmtId="0" fontId="2" fillId="0" borderId="47" xfId="0" applyFont="1" applyBorder="1" applyAlignment="1">
      <alignment horizontal="left" vertical="center" indent="2"/>
    </xf>
  </cellXfs>
  <cellStyles count="2">
    <cellStyle name="ハイパーリンク" xfId="1" builtinId="8"/>
    <cellStyle name="標準" xfId="0" builtinId="0"/>
  </cellStyles>
  <dxfs count="8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0CA9FF5-42A3-4CBD-92AA-5BFA71DC5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18669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65566E23-CB9C-48FD-A053-D1917B7AD1F2}"/>
            </a:ext>
          </a:extLst>
        </xdr:cNvPr>
        <xdr:cNvSpPr txBox="1"/>
      </xdr:nvSpPr>
      <xdr:spPr>
        <a:xfrm>
          <a:off x="5377815" y="396621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D551DC98-A0B6-4863-9FF6-5B2C9543128E}"/>
            </a:ext>
          </a:extLst>
        </xdr:cNvPr>
        <xdr:cNvSpPr txBox="1"/>
      </xdr:nvSpPr>
      <xdr:spPr>
        <a:xfrm>
          <a:off x="8305137" y="22222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7048E40-F6CB-44FB-9813-2A723D035732}"/>
            </a:ext>
          </a:extLst>
        </xdr:cNvPr>
        <xdr:cNvGrpSpPr/>
      </xdr:nvGrpSpPr>
      <xdr:grpSpPr>
        <a:xfrm>
          <a:off x="9649240" y="302318"/>
          <a:ext cx="1941362" cy="740466"/>
          <a:chOff x="9699159" y="750312"/>
          <a:chExt cx="1939693" cy="737056"/>
        </a:xfrm>
      </xdr:grpSpPr>
      <xdr:sp macro="" textlink="">
        <xdr:nvSpPr>
          <xdr:cNvPr id="6" name="Text Box 11">
            <a:extLst>
              <a:ext uri="{FF2B5EF4-FFF2-40B4-BE49-F238E27FC236}">
                <a16:creationId xmlns:a16="http://schemas.microsoft.com/office/drawing/2014/main" id="{7BD437EE-5721-1AEC-441C-869B3164ECC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4942B2D-8ECE-1156-AFA0-F430C90580E4}"/>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D33DF81-AE33-B088-5FE4-A697B55166D1}"/>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4C624A36-77D0-AA59-D03C-BA8F3AD9CEFB}"/>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C3F79CDE-225F-49EF-9D1F-518920509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381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2A58B0C4-D744-43D9-808A-5047C2A46579}"/>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0B19441E-F265-4BC8-B07E-97C2285DE464}"/>
            </a:ext>
          </a:extLst>
        </xdr:cNvPr>
        <xdr:cNvSpPr txBox="1"/>
      </xdr:nvSpPr>
      <xdr:spPr>
        <a:xfrm>
          <a:off x="830513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0A20560-EBF8-4ADB-AFD3-FEBF5DC78226}"/>
            </a:ext>
          </a:extLst>
        </xdr:cNvPr>
        <xdr:cNvGrpSpPr/>
      </xdr:nvGrpSpPr>
      <xdr:grpSpPr>
        <a:xfrm>
          <a:off x="9663234" y="297732"/>
          <a:ext cx="1933836" cy="727178"/>
          <a:chOff x="9699159" y="750312"/>
          <a:chExt cx="1939693" cy="737056"/>
        </a:xfrm>
      </xdr:grpSpPr>
      <xdr:sp macro="" textlink="">
        <xdr:nvSpPr>
          <xdr:cNvPr id="6" name="Text Box 11">
            <a:extLst>
              <a:ext uri="{FF2B5EF4-FFF2-40B4-BE49-F238E27FC236}">
                <a16:creationId xmlns:a16="http://schemas.microsoft.com/office/drawing/2014/main" id="{4EC1CF84-5A40-49CF-3104-8463F6E2E62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105F79B7-3BE4-6F5E-42F8-0D63101B689E}"/>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5C8FE3D-E1A5-1AE2-2B9E-83928659B14A}"/>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A18A55D-D430-185C-2358-AF437E618DC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35</xdr:row>
      <xdr:rowOff>304801</xdr:rowOff>
    </xdr:from>
    <xdr:to>
      <xdr:col>10</xdr:col>
      <xdr:colOff>27939</xdr:colOff>
      <xdr:row>39</xdr:row>
      <xdr:rowOff>255271</xdr:rowOff>
    </xdr:to>
    <xdr:pic>
      <xdr:nvPicPr>
        <xdr:cNvPr id="11" name="図 10" descr="テキスト が含まれている画像&#10;&#10;自動的に生成された説明">
          <a:extLst>
            <a:ext uri="{FF2B5EF4-FFF2-40B4-BE49-F238E27FC236}">
              <a16:creationId xmlns:a16="http://schemas.microsoft.com/office/drawing/2014/main" id="{33738904-7B1C-4B10-BB4F-D1660D33471F}"/>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36</xdr:row>
      <xdr:rowOff>193200</xdr:rowOff>
    </xdr:from>
    <xdr:to>
      <xdr:col>13</xdr:col>
      <xdr:colOff>60961</xdr:colOff>
      <xdr:row>39</xdr:row>
      <xdr:rowOff>226695</xdr:rowOff>
    </xdr:to>
    <xdr:pic>
      <xdr:nvPicPr>
        <xdr:cNvPr id="12" name="図 11" descr="暗い, テーブル, オレンジ, 持つ が含まれている画像&#10;&#10;自動的に生成された説明">
          <a:extLst>
            <a:ext uri="{FF2B5EF4-FFF2-40B4-BE49-F238E27FC236}">
              <a16:creationId xmlns:a16="http://schemas.microsoft.com/office/drawing/2014/main" id="{91F54B9D-D1D4-4C07-8C5C-3057A9F07C74}"/>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37</xdr:row>
      <xdr:rowOff>144780</xdr:rowOff>
    </xdr:from>
    <xdr:to>
      <xdr:col>11</xdr:col>
      <xdr:colOff>19050</xdr:colOff>
      <xdr:row>38</xdr:row>
      <xdr:rowOff>287020</xdr:rowOff>
    </xdr:to>
    <xdr:sp macro="" textlink="">
      <xdr:nvSpPr>
        <xdr:cNvPr id="13" name="テキスト ボックス 1">
          <a:extLst>
            <a:ext uri="{FF2B5EF4-FFF2-40B4-BE49-F238E27FC236}">
              <a16:creationId xmlns:a16="http://schemas.microsoft.com/office/drawing/2014/main" id="{A1804545-CF8C-41B9-9AEC-28277AAC786E}"/>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696787</xdr:colOff>
      <xdr:row>0</xdr:row>
      <xdr:rowOff>76200</xdr:rowOff>
    </xdr:from>
    <xdr:to>
      <xdr:col>7</xdr:col>
      <xdr:colOff>867616</xdr:colOff>
      <xdr:row>3</xdr:row>
      <xdr:rowOff>14355</xdr:rowOff>
    </xdr:to>
    <xdr:sp macro="" textlink="">
      <xdr:nvSpPr>
        <xdr:cNvPr id="14" name="吹き出し: 折線 13">
          <a:extLst>
            <a:ext uri="{FF2B5EF4-FFF2-40B4-BE49-F238E27FC236}">
              <a16:creationId xmlns:a16="http://schemas.microsoft.com/office/drawing/2014/main" id="{80CF7B67-357C-AD9E-A275-7CE79E273F86}"/>
            </a:ext>
          </a:extLst>
        </xdr:cNvPr>
        <xdr:cNvSpPr/>
      </xdr:nvSpPr>
      <xdr:spPr>
        <a:xfrm>
          <a:off x="3295207" y="76200"/>
          <a:ext cx="2997849" cy="730635"/>
        </a:xfrm>
        <a:prstGeom prst="borderCallout2">
          <a:avLst>
            <a:gd name="adj1" fmla="val 50511"/>
            <a:gd name="adj2" fmla="val -331"/>
            <a:gd name="adj3" fmla="val 52585"/>
            <a:gd name="adj4" fmla="val -17386"/>
            <a:gd name="adj5" fmla="val 70673"/>
            <a:gd name="adj6" fmla="val -3404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kern="100">
              <a:solidFill>
                <a:srgbClr val="000000"/>
              </a:solidFill>
              <a:effectLst/>
              <a:ea typeface="ＭＳ Ｐゴシック" panose="020B0600070205080204" pitchFamily="50" charset="-128"/>
              <a:cs typeface="Times New Roman" panose="02020603050405020304" pitchFamily="18" charset="0"/>
            </a:rPr>
            <a:t>Ｐ２</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第２　受講資格</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の早見表を確認して、受講区分をご選択ください。</a:t>
          </a:r>
        </a:p>
      </xdr:txBody>
    </xdr:sp>
    <xdr:clientData/>
  </xdr:twoCellAnchor>
  <xdr:twoCellAnchor>
    <xdr:from>
      <xdr:col>2</xdr:col>
      <xdr:colOff>822960</xdr:colOff>
      <xdr:row>1</xdr:row>
      <xdr:rowOff>175260</xdr:rowOff>
    </xdr:from>
    <xdr:to>
      <xdr:col>4</xdr:col>
      <xdr:colOff>22860</xdr:colOff>
      <xdr:row>3</xdr:row>
      <xdr:rowOff>30480</xdr:rowOff>
    </xdr:to>
    <xdr:sp macro="" textlink="">
      <xdr:nvSpPr>
        <xdr:cNvPr id="15" name="正方形/長方形 14">
          <a:extLst>
            <a:ext uri="{FF2B5EF4-FFF2-40B4-BE49-F238E27FC236}">
              <a16:creationId xmlns:a16="http://schemas.microsoft.com/office/drawing/2014/main" id="{6C367B4F-1500-4458-F323-2167CDAA0C02}"/>
            </a:ext>
          </a:extLst>
        </xdr:cNvPr>
        <xdr:cNvSpPr/>
      </xdr:nvSpPr>
      <xdr:spPr>
        <a:xfrm>
          <a:off x="1341120" y="274320"/>
          <a:ext cx="1280160" cy="4648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556260</xdr:colOff>
      <xdr:row>5</xdr:row>
      <xdr:rowOff>0</xdr:rowOff>
    </xdr:from>
    <xdr:to>
      <xdr:col>12</xdr:col>
      <xdr:colOff>228600</xdr:colOff>
      <xdr:row>9</xdr:row>
      <xdr:rowOff>160020</xdr:rowOff>
    </xdr:to>
    <xdr:sp macro="" textlink="">
      <xdr:nvSpPr>
        <xdr:cNvPr id="16" name="吹き出し: 折線 15">
          <a:extLst>
            <a:ext uri="{FF2B5EF4-FFF2-40B4-BE49-F238E27FC236}">
              <a16:creationId xmlns:a16="http://schemas.microsoft.com/office/drawing/2014/main" id="{D406FFF0-5269-15DF-8AC1-DD50EF4CB677}"/>
            </a:ext>
          </a:extLst>
        </xdr:cNvPr>
        <xdr:cNvSpPr/>
      </xdr:nvSpPr>
      <xdr:spPr>
        <a:xfrm flipH="1">
          <a:off x="5981700" y="1127760"/>
          <a:ext cx="2133600" cy="1005840"/>
        </a:xfrm>
        <a:prstGeom prst="borderCallout2">
          <a:avLst>
            <a:gd name="adj1" fmla="val 18749"/>
            <a:gd name="adj2" fmla="val -884"/>
            <a:gd name="adj3" fmla="val 18750"/>
            <a:gd name="adj4" fmla="val -16667"/>
            <a:gd name="adj5" fmla="val -41398"/>
            <a:gd name="adj6" fmla="val -3953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spc="-80" baseline="0">
              <a:solidFill>
                <a:srgbClr val="000000"/>
              </a:solidFill>
              <a:effectLst/>
              <a:latin typeface="+mn-lt"/>
              <a:ea typeface="ＭＳ Ｐゴシック" panose="020B0600070205080204" pitchFamily="50" charset="-128"/>
              <a:cs typeface="Times New Roman" panose="02020603050405020304" pitchFamily="18" charset="0"/>
            </a:rPr>
            <a:t>実務経験年数</a:t>
          </a:r>
          <a:r>
            <a:rPr 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rPr>
            <a:t>１年を加えて</a:t>
          </a:r>
          <a:endParaRPr lang="en-US" alt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sz="1400" u="sng" kern="100">
              <a:solidFill>
                <a:srgbClr val="FF0000"/>
              </a:solidFill>
              <a:effectLst/>
              <a:latin typeface="+mn-lt"/>
              <a:ea typeface="ＭＳ Ｐゴシック" panose="020B0600070205080204" pitchFamily="50" charset="-128"/>
              <a:cs typeface="Times New Roman" panose="02020603050405020304" pitchFamily="18" charset="0"/>
            </a:rPr>
            <a:t>適応する学科の場合</a:t>
          </a:r>
          <a:r>
            <a:rPr lang="ja-JP" altLang="en-US" sz="1400" u="sng" kern="100">
              <a:solidFill>
                <a:srgbClr val="FF0000"/>
              </a:solidFill>
              <a:effectLst/>
              <a:latin typeface="+mn-lt"/>
              <a:ea typeface="ＭＳ Ｐゴシック" panose="020B0600070205080204" pitchFamily="50" charset="-128"/>
              <a:cs typeface="Times New Roman" panose="02020603050405020304" pitchFamily="18" charset="0"/>
            </a:rPr>
            <a:t>のみ</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13</xdr:col>
      <xdr:colOff>373380</xdr:colOff>
      <xdr:row>1</xdr:row>
      <xdr:rowOff>167640</xdr:rowOff>
    </xdr:from>
    <xdr:to>
      <xdr:col>15</xdr:col>
      <xdr:colOff>83820</xdr:colOff>
      <xdr:row>3</xdr:row>
      <xdr:rowOff>38100</xdr:rowOff>
    </xdr:to>
    <xdr:sp macro="" textlink="">
      <xdr:nvSpPr>
        <xdr:cNvPr id="17" name="正方形/長方形 16">
          <a:extLst>
            <a:ext uri="{FF2B5EF4-FFF2-40B4-BE49-F238E27FC236}">
              <a16:creationId xmlns:a16="http://schemas.microsoft.com/office/drawing/2014/main" id="{920FDCBF-8B31-C670-BA21-2BAEA62B0BCB}"/>
            </a:ext>
          </a:extLst>
        </xdr:cNvPr>
        <xdr:cNvSpPr/>
      </xdr:nvSpPr>
      <xdr:spPr>
        <a:xfrm>
          <a:off x="8519160" y="350520"/>
          <a:ext cx="944880" cy="4800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62024</xdr:colOff>
      <xdr:row>22</xdr:row>
      <xdr:rowOff>261031</xdr:rowOff>
    </xdr:from>
    <xdr:to>
      <xdr:col>14</xdr:col>
      <xdr:colOff>198120</xdr:colOff>
      <xdr:row>27</xdr:row>
      <xdr:rowOff>290241</xdr:rowOff>
    </xdr:to>
    <xdr:sp macro="" textlink="">
      <xdr:nvSpPr>
        <xdr:cNvPr id="20" name="吹き出し: 折線 19">
          <a:extLst>
            <a:ext uri="{FF2B5EF4-FFF2-40B4-BE49-F238E27FC236}">
              <a16:creationId xmlns:a16="http://schemas.microsoft.com/office/drawing/2014/main" id="{FCA64D84-9E8F-AF8E-FC07-A39771739E66}"/>
            </a:ext>
          </a:extLst>
        </xdr:cNvPr>
        <xdr:cNvSpPr/>
      </xdr:nvSpPr>
      <xdr:spPr>
        <a:xfrm>
          <a:off x="6798104" y="5602651"/>
          <a:ext cx="2018236" cy="1819910"/>
        </a:xfrm>
        <a:prstGeom prst="borderCallout2">
          <a:avLst>
            <a:gd name="adj1" fmla="val 99330"/>
            <a:gd name="adj2" fmla="val 51702"/>
            <a:gd name="adj3" fmla="val 119554"/>
            <a:gd name="adj4" fmla="val 50173"/>
            <a:gd name="adj5" fmla="val 145093"/>
            <a:gd name="adj6" fmla="val 4749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記入ください。</a:t>
          </a:r>
        </a:p>
        <a:p>
          <a:pPr algn="l">
            <a:lnSpc>
              <a:spcPts val="1400"/>
            </a:lnSpc>
          </a:pP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最終勤務先で</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８</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月</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３１</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日</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まで</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継続して実務に携わる</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場合は、</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８</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月</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３１</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日まで</a:t>
          </a:r>
          <a:r>
            <a:rPr lang="ja-JP" sz="1400" b="1" u="none" kern="100" spc="-100" baseline="0">
              <a:solidFill>
                <a:srgbClr val="FF0000"/>
              </a:solidFill>
              <a:effectLst/>
              <a:latin typeface="+mn-lt"/>
              <a:ea typeface="ＭＳ Ｐゴシック" panose="020B0600070205080204" pitchFamily="50" charset="-128"/>
              <a:cs typeface="Times New Roman" panose="02020603050405020304" pitchFamily="18" charset="0"/>
            </a:rPr>
            <a:t>算入</a:t>
          </a:r>
          <a:r>
            <a:rPr lang="ja-JP" sz="1400" b="1" u="none" kern="100">
              <a:solidFill>
                <a:srgbClr val="FF0000"/>
              </a:solidFill>
              <a:effectLst/>
              <a:latin typeface="+mn-lt"/>
              <a:ea typeface="ＭＳ Ｐゴシック" panose="020B0600070205080204" pitchFamily="50" charset="-128"/>
              <a:cs typeface="Times New Roman" panose="02020603050405020304" pitchFamily="18" charset="0"/>
            </a:rPr>
            <a:t>可能</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です。</a:t>
          </a:r>
        </a:p>
      </xdr:txBody>
    </xdr:sp>
    <xdr:clientData/>
  </xdr:twoCellAnchor>
  <xdr:twoCellAnchor>
    <xdr:from>
      <xdr:col>6</xdr:col>
      <xdr:colOff>906780</xdr:colOff>
      <xdr:row>20</xdr:row>
      <xdr:rowOff>304800</xdr:rowOff>
    </xdr:from>
    <xdr:to>
      <xdr:col>9</xdr:col>
      <xdr:colOff>45720</xdr:colOff>
      <xdr:row>22</xdr:row>
      <xdr:rowOff>68580</xdr:rowOff>
    </xdr:to>
    <xdr:sp macro="" textlink="">
      <xdr:nvSpPr>
        <xdr:cNvPr id="21" name="正方形/長方形 20">
          <a:extLst>
            <a:ext uri="{FF2B5EF4-FFF2-40B4-BE49-F238E27FC236}">
              <a16:creationId xmlns:a16="http://schemas.microsoft.com/office/drawing/2014/main" id="{DE9CE686-2DE4-8C11-53BB-57CBA1FFADDA}"/>
            </a:ext>
          </a:extLst>
        </xdr:cNvPr>
        <xdr:cNvSpPr/>
      </xdr:nvSpPr>
      <xdr:spPr>
        <a:xfrm>
          <a:off x="5364480" y="4831080"/>
          <a:ext cx="1661160"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398720</xdr:colOff>
      <xdr:row>22</xdr:row>
      <xdr:rowOff>327660</xdr:rowOff>
    </xdr:from>
    <xdr:to>
      <xdr:col>7</xdr:col>
      <xdr:colOff>88604</xdr:colOff>
      <xdr:row>24</xdr:row>
      <xdr:rowOff>168348</xdr:rowOff>
    </xdr:to>
    <xdr:sp macro="" textlink="">
      <xdr:nvSpPr>
        <xdr:cNvPr id="22" name="吹き出し: 線 21">
          <a:extLst>
            <a:ext uri="{FF2B5EF4-FFF2-40B4-BE49-F238E27FC236}">
              <a16:creationId xmlns:a16="http://schemas.microsoft.com/office/drawing/2014/main" id="{18EB0CB5-72ED-FA5F-892B-B4F54AB3D2B2}"/>
            </a:ext>
          </a:extLst>
        </xdr:cNvPr>
        <xdr:cNvSpPr/>
      </xdr:nvSpPr>
      <xdr:spPr>
        <a:xfrm flipH="1">
          <a:off x="3774557" y="5705962"/>
          <a:ext cx="1736652" cy="549526"/>
        </a:xfrm>
        <a:prstGeom prst="borderCallout1">
          <a:avLst>
            <a:gd name="adj1" fmla="val -1260"/>
            <a:gd name="adj2" fmla="val 50494"/>
            <a:gd name="adj3" fmla="val -70521"/>
            <a:gd name="adj4" fmla="val -36034"/>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lnSpc>
              <a:spcPts val="1400"/>
            </a:lnSpc>
          </a:pPr>
          <a:r>
            <a:rPr lang="ja-JP" altLang="en-US" sz="1400" kern="100" baseline="0">
              <a:solidFill>
                <a:srgbClr val="000000"/>
              </a:solidFill>
              <a:effectLst/>
              <a:latin typeface="+mn-lt"/>
              <a:ea typeface="ＭＳ Ｐゴシック" panose="020B0600070205080204" pitchFamily="50" charset="-128"/>
              <a:cs typeface="Times New Roman" panose="02020603050405020304" pitchFamily="18" charset="0"/>
            </a:rPr>
            <a:t> </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月間の作業台数を</a:t>
          </a:r>
          <a:endParaRPr lang="en-US" altLang="ja-JP" sz="1400" kern="100">
            <a:solidFill>
              <a:srgbClr val="000000"/>
            </a:solidFill>
            <a:effectLst/>
            <a:latin typeface="+mn-lt"/>
            <a:ea typeface="ＭＳ Ｐゴシック" panose="020B0600070205080204" pitchFamily="50" charset="-128"/>
            <a:cs typeface="Times New Roman" panose="02020603050405020304" pitchFamily="18" charset="0"/>
          </a:endParaRPr>
        </a:p>
        <a:p>
          <a:pPr marL="0" indent="0" algn="l">
            <a:lnSpc>
              <a:spcPts val="1400"/>
            </a:lnSpc>
          </a:pP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 ご記入ください。</a:t>
          </a:r>
          <a:endParaRPr lang="ja-JP" sz="140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159490</xdr:colOff>
      <xdr:row>44</xdr:row>
      <xdr:rowOff>34913</xdr:rowOff>
    </xdr:from>
    <xdr:to>
      <xdr:col>13</xdr:col>
      <xdr:colOff>132908</xdr:colOff>
      <xdr:row>45</xdr:row>
      <xdr:rowOff>75553</xdr:rowOff>
    </xdr:to>
    <xdr:sp macro="" textlink="">
      <xdr:nvSpPr>
        <xdr:cNvPr id="23" name="吹き出し: 折線 22">
          <a:extLst>
            <a:ext uri="{FF2B5EF4-FFF2-40B4-BE49-F238E27FC236}">
              <a16:creationId xmlns:a16="http://schemas.microsoft.com/office/drawing/2014/main" id="{D2F09038-D4AB-804A-9A24-8AEC75B0E4FB}"/>
            </a:ext>
          </a:extLst>
        </xdr:cNvPr>
        <xdr:cNvSpPr/>
      </xdr:nvSpPr>
      <xdr:spPr>
        <a:xfrm>
          <a:off x="5582095" y="12076285"/>
          <a:ext cx="2693580" cy="563408"/>
        </a:xfrm>
        <a:prstGeom prst="borderCallout2">
          <a:avLst>
            <a:gd name="adj1" fmla="val 52024"/>
            <a:gd name="adj2" fmla="val -553"/>
            <a:gd name="adj3" fmla="val 51701"/>
            <a:gd name="adj4" fmla="val -26973"/>
            <a:gd name="adj5" fmla="val 110432"/>
            <a:gd name="adj6" fmla="val -5011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sz="1400" b="0" kern="100">
              <a:solidFill>
                <a:srgbClr val="000000"/>
              </a:solidFill>
              <a:effectLst/>
              <a:ea typeface="ＭＳ Ｐゴシック" panose="020B0600070205080204" pitchFamily="50" charset="-128"/>
              <a:cs typeface="Times New Roman" panose="02020603050405020304" pitchFamily="18" charset="0"/>
            </a:rPr>
            <a:t>印刷後、</a:t>
          </a:r>
          <a:r>
            <a:rPr lang="ja-JP" sz="1400" b="1" kern="100">
              <a:solidFill>
                <a:srgbClr val="FF0000"/>
              </a:solidFill>
              <a:effectLst/>
              <a:ea typeface="ＭＳ Ｐゴシック" panose="020B0600070205080204" pitchFamily="50" charset="-128"/>
              <a:cs typeface="Times New Roman" panose="02020603050405020304" pitchFamily="18" charset="0"/>
            </a:rPr>
            <a:t>自筆</a:t>
          </a:r>
          <a:r>
            <a:rPr lang="ja-JP" sz="1400" b="0" kern="100">
              <a:solidFill>
                <a:srgbClr val="000000"/>
              </a:solidFill>
              <a:effectLst/>
              <a:ea typeface="ＭＳ Ｐゴシック" panose="020B0600070205080204" pitchFamily="50" charset="-128"/>
              <a:cs typeface="Times New Roman" panose="02020603050405020304" pitchFamily="18" charset="0"/>
            </a:rPr>
            <a:t>で</a:t>
          </a:r>
          <a:r>
            <a:rPr lang="ja-JP" altLang="en-US" sz="1400" b="0" kern="100">
              <a:solidFill>
                <a:srgbClr val="000000"/>
              </a:solidFill>
              <a:effectLst/>
              <a:ea typeface="ＭＳ Ｐゴシック" panose="020B0600070205080204" pitchFamily="50" charset="-128"/>
              <a:cs typeface="Times New Roman" panose="02020603050405020304" pitchFamily="18" charset="0"/>
            </a:rPr>
            <a:t>ご</a:t>
          </a:r>
          <a:r>
            <a:rPr lang="ja-JP" sz="1400" b="0" kern="100">
              <a:solidFill>
                <a:srgbClr val="000000"/>
              </a:solidFill>
              <a:effectLst/>
              <a:ea typeface="ＭＳ Ｐゴシック" panose="020B0600070205080204" pitchFamily="50" charset="-128"/>
              <a:cs typeface="Times New Roman" panose="02020603050405020304" pitchFamily="18" charset="0"/>
            </a:rPr>
            <a:t>記入ください。</a:t>
          </a:r>
          <a:endParaRPr lang="ja-JP" sz="1400" b="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1211580</xdr:colOff>
      <xdr:row>13</xdr:row>
      <xdr:rowOff>190500</xdr:rowOff>
    </xdr:from>
    <xdr:to>
      <xdr:col>7</xdr:col>
      <xdr:colOff>792480</xdr:colOff>
      <xdr:row>16</xdr:row>
      <xdr:rowOff>147320</xdr:rowOff>
    </xdr:to>
    <xdr:sp macro="" textlink="">
      <xdr:nvSpPr>
        <xdr:cNvPr id="26" name="吹き出し: 線 25">
          <a:extLst>
            <a:ext uri="{FF2B5EF4-FFF2-40B4-BE49-F238E27FC236}">
              <a16:creationId xmlns:a16="http://schemas.microsoft.com/office/drawing/2014/main" id="{4C8AA132-991B-40C3-9130-CE9020C1B9A7}"/>
            </a:ext>
          </a:extLst>
        </xdr:cNvPr>
        <xdr:cNvSpPr/>
      </xdr:nvSpPr>
      <xdr:spPr>
        <a:xfrm flipH="1">
          <a:off x="2583180" y="3169920"/>
          <a:ext cx="3634740" cy="520700"/>
        </a:xfrm>
        <a:prstGeom prst="borderCallout1">
          <a:avLst>
            <a:gd name="adj1" fmla="val 100846"/>
            <a:gd name="adj2" fmla="val 72439"/>
            <a:gd name="adj3" fmla="val 241487"/>
            <a:gd name="adj4" fmla="val 85093"/>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400"/>
            </a:lnSpc>
          </a:pPr>
          <a:r>
            <a:rPr lang="ja-JP" altLang="en-US" sz="1400" kern="100" spc="150" baseline="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891540</xdr:colOff>
      <xdr:row>16</xdr:row>
      <xdr:rowOff>147320</xdr:rowOff>
    </xdr:from>
    <xdr:to>
      <xdr:col>5</xdr:col>
      <xdr:colOff>1024890</xdr:colOff>
      <xdr:row>19</xdr:row>
      <xdr:rowOff>129540</xdr:rowOff>
    </xdr:to>
    <xdr:cxnSp macro="">
      <xdr:nvCxnSpPr>
        <xdr:cNvPr id="24" name="直線コネクタ 23">
          <a:extLst>
            <a:ext uri="{FF2B5EF4-FFF2-40B4-BE49-F238E27FC236}">
              <a16:creationId xmlns:a16="http://schemas.microsoft.com/office/drawing/2014/main" id="{7762FC02-4755-C7E0-24B1-B204C27CCAC4}"/>
            </a:ext>
          </a:extLst>
        </xdr:cNvPr>
        <xdr:cNvCxnSpPr>
          <a:stCxn id="26" idx="1"/>
        </xdr:cNvCxnSpPr>
      </xdr:nvCxnSpPr>
      <xdr:spPr>
        <a:xfrm flipH="1">
          <a:off x="4267200" y="3690620"/>
          <a:ext cx="133350" cy="7899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708660</xdr:colOff>
      <xdr:row>16</xdr:row>
      <xdr:rowOff>144780</xdr:rowOff>
    </xdr:from>
    <xdr:to>
      <xdr:col>7</xdr:col>
      <xdr:colOff>358140</xdr:colOff>
      <xdr:row>19</xdr:row>
      <xdr:rowOff>129540</xdr:rowOff>
    </xdr:to>
    <xdr:cxnSp macro="">
      <xdr:nvCxnSpPr>
        <xdr:cNvPr id="25" name="直線コネクタ 24">
          <a:extLst>
            <a:ext uri="{FF2B5EF4-FFF2-40B4-BE49-F238E27FC236}">
              <a16:creationId xmlns:a16="http://schemas.microsoft.com/office/drawing/2014/main" id="{61527F36-B227-4583-B977-46DBEF6E6301}"/>
            </a:ext>
          </a:extLst>
        </xdr:cNvPr>
        <xdr:cNvCxnSpPr/>
      </xdr:nvCxnSpPr>
      <xdr:spPr>
        <a:xfrm>
          <a:off x="5166360" y="3688080"/>
          <a:ext cx="617220" cy="79248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A34D0699-3964-42F7-A05C-87205DA8D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4B0CFFB-B717-4EF1-8149-03093E19BA6E}"/>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30A9A91D-318A-4AE2-AEEF-1D263604F9D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BFD117C1-B2E4-492F-9B55-F364E992A2F0}"/>
            </a:ext>
          </a:extLst>
        </xdr:cNvPr>
        <xdr:cNvGrpSpPr/>
      </xdr:nvGrpSpPr>
      <xdr:grpSpPr>
        <a:xfrm>
          <a:off x="9639713" y="121342"/>
          <a:ext cx="1933569" cy="737868"/>
          <a:chOff x="9699157" y="750311"/>
          <a:chExt cx="1939693" cy="737056"/>
        </a:xfrm>
      </xdr:grpSpPr>
      <xdr:sp macro="" textlink="">
        <xdr:nvSpPr>
          <xdr:cNvPr id="6" name="Text Box 11">
            <a:extLst>
              <a:ext uri="{FF2B5EF4-FFF2-40B4-BE49-F238E27FC236}">
                <a16:creationId xmlns:a16="http://schemas.microsoft.com/office/drawing/2014/main" id="{FEF2D3E4-5469-9522-8100-4B9E1FEC7A37}"/>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C961801B-D808-6041-B044-24920D2528A0}"/>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2BAA114-DF59-FCAE-0942-87D63AA4C5CC}"/>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E2EBA1C7-9128-E584-5A84-859153F8D46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34</xdr:row>
      <xdr:rowOff>304801</xdr:rowOff>
    </xdr:from>
    <xdr:to>
      <xdr:col>10</xdr:col>
      <xdr:colOff>27939</xdr:colOff>
      <xdr:row>38</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9692F1FA-224F-47CC-B3A6-ADECEC780DE3}"/>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35</xdr:row>
      <xdr:rowOff>193200</xdr:rowOff>
    </xdr:from>
    <xdr:to>
      <xdr:col>13</xdr:col>
      <xdr:colOff>60961</xdr:colOff>
      <xdr:row>38</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DE5C8E44-28EC-4DD8-865E-7BC7DE26FFF1}"/>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36</xdr:row>
      <xdr:rowOff>144780</xdr:rowOff>
    </xdr:from>
    <xdr:to>
      <xdr:col>11</xdr:col>
      <xdr:colOff>19050</xdr:colOff>
      <xdr:row>37</xdr:row>
      <xdr:rowOff>287020</xdr:rowOff>
    </xdr:to>
    <xdr:sp macro="" textlink="">
      <xdr:nvSpPr>
        <xdr:cNvPr id="12" name="テキスト ボックス 1">
          <a:extLst>
            <a:ext uri="{FF2B5EF4-FFF2-40B4-BE49-F238E27FC236}">
              <a16:creationId xmlns:a16="http://schemas.microsoft.com/office/drawing/2014/main" id="{50CD54A9-4668-47EC-A856-933F103CE186}"/>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F442EFD-4907-483B-944D-3FD2D9E34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93C9279-70CD-4913-8691-E3986B421D48}"/>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60D2B889-21C4-4C44-AF10-C32DFCB86EC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DFF7DDED-123C-4077-B1AF-7A27862CC787}"/>
            </a:ext>
          </a:extLst>
        </xdr:cNvPr>
        <xdr:cNvGrpSpPr/>
      </xdr:nvGrpSpPr>
      <xdr:grpSpPr>
        <a:xfrm>
          <a:off x="9649238" y="121342"/>
          <a:ext cx="1941362" cy="740466"/>
          <a:chOff x="9699157" y="750311"/>
          <a:chExt cx="1939693" cy="737056"/>
        </a:xfrm>
      </xdr:grpSpPr>
      <xdr:sp macro="" textlink="">
        <xdr:nvSpPr>
          <xdr:cNvPr id="6" name="Text Box 11">
            <a:extLst>
              <a:ext uri="{FF2B5EF4-FFF2-40B4-BE49-F238E27FC236}">
                <a16:creationId xmlns:a16="http://schemas.microsoft.com/office/drawing/2014/main" id="{CAD9CEAE-E613-8771-390E-24DDA3378748}"/>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F1D7606D-607C-17AC-F15E-FD318BF2012D}"/>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5A76702-7923-F6E0-5178-799DA88F53E3}"/>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52DF96F-8123-F233-47F4-2583E273FCA4}"/>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40</xdr:row>
      <xdr:rowOff>304801</xdr:rowOff>
    </xdr:from>
    <xdr:to>
      <xdr:col>10</xdr:col>
      <xdr:colOff>27939</xdr:colOff>
      <xdr:row>44</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69F0C198-AED6-46BE-AA74-82EE376BBEED}"/>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41</xdr:row>
      <xdr:rowOff>193200</xdr:rowOff>
    </xdr:from>
    <xdr:to>
      <xdr:col>13</xdr:col>
      <xdr:colOff>60961</xdr:colOff>
      <xdr:row>44</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FCA8FA67-F6E0-4EE3-8AB6-86568D3CF70F}"/>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42</xdr:row>
      <xdr:rowOff>144780</xdr:rowOff>
    </xdr:from>
    <xdr:to>
      <xdr:col>11</xdr:col>
      <xdr:colOff>19050</xdr:colOff>
      <xdr:row>43</xdr:row>
      <xdr:rowOff>287020</xdr:rowOff>
    </xdr:to>
    <xdr:sp macro="" textlink="">
      <xdr:nvSpPr>
        <xdr:cNvPr id="12" name="テキスト ボックス 1">
          <a:extLst>
            <a:ext uri="{FF2B5EF4-FFF2-40B4-BE49-F238E27FC236}">
              <a16:creationId xmlns:a16="http://schemas.microsoft.com/office/drawing/2014/main" id="{4166C32F-71A8-47D4-9896-03F17793B96F}"/>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C13" totalsRowShown="0" headerRowDxfId="87" dataDxfId="86" tableBorderDxfId="85">
  <autoFilter ref="A2:C13" xr:uid="{ABF085A2-EB9D-4736-8497-6BFB63D95CAE}"/>
  <tableColumns count="3">
    <tableColumn id="1" xr3:uid="{4D1AB89A-A818-4B67-90CF-0E819267CAE2}" name="【昇降機】" dataDxfId="84"/>
    <tableColumn id="2" xr3:uid="{0391A500-481E-409B-8266-F198F09AA305}" name="【遊戯施設】" dataDxfId="83"/>
    <tableColumn id="3" xr3:uid="{68002EA7-E1FA-47E1-9E93-106A369DA680}" name="【行政】" dataDxfId="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7:C24" totalsRowShown="0" dataDxfId="81">
  <autoFilter ref="A17:C24" xr:uid="{A7D164C2-DD47-42FA-A2D4-B8D18EF7F7BD}"/>
  <tableColumns count="3">
    <tableColumn id="1" xr3:uid="{14A36986-93D8-4CAF-ACB3-4B888C69E21E}" name="【昇降機】" dataDxfId="80"/>
    <tableColumn id="2" xr3:uid="{7E6B3AAB-A12F-42B0-8738-16A48443D62D}" name="【遊戯施設】" dataDxfId="79"/>
    <tableColumn id="3" xr3:uid="{CBBB6712-F5AD-4572-8866-E8909F3DB78C}" name="【行政】" dataDxfId="7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2/shokoki_course-jitsumukeiken_2024051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2/shokoki_course-jitsumukeiken_20200528.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2/shokoki_course-jitsumukeiken_20200528.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eec.or.jp/upload/course/course2/shokoki_course-jitsumukeiken_2020052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9198-6A61-4749-A8A2-2EF3DE6DF7D9}">
  <sheetPr>
    <tabColor rgb="FFFF0000"/>
    <pageSetUpPr fitToPage="1"/>
  </sheetPr>
  <dimension ref="B1:Z48"/>
  <sheetViews>
    <sheetView showGridLines="0" tabSelected="1" zoomScaleNormal="100" zoomScaleSheetLayoutView="86" workbookViewId="0">
      <selection activeCell="V11" sqref="V11"/>
    </sheetView>
  </sheetViews>
  <sheetFormatPr defaultColWidth="9" defaultRowHeight="13.5" x14ac:dyDescent="0.4"/>
  <cols>
    <col min="1" max="1" width="1.625" style="1" customWidth="1"/>
    <col min="2" max="2" width="5.25" style="1" customWidth="1"/>
    <col min="3" max="3" width="11.25" style="1" customWidth="1"/>
    <col min="4" max="4" width="16.125" style="1" customWidth="1"/>
    <col min="5" max="5" width="10.25" style="1" customWidth="1"/>
    <col min="6" max="6" width="14.25" style="1" customWidth="1"/>
    <col min="7" max="7" width="12.75" style="1" customWidth="1"/>
    <col min="8" max="8" width="17.25" style="1" customWidth="1"/>
    <col min="9" max="9" width="3.25" style="1" bestFit="1" customWidth="1"/>
    <col min="10" max="10" width="5.375" style="1" customWidth="1"/>
    <col min="11" max="11" width="3.375" style="1" customWidth="1"/>
    <col min="12" max="12" width="3.125" style="1" bestFit="1" customWidth="1"/>
    <col min="13" max="13" width="3.375" style="1" customWidth="1"/>
    <col min="14" max="14" width="6.25" style="1" bestFit="1" customWidth="1"/>
    <col min="15" max="15" width="10" style="1" bestFit="1" customWidth="1"/>
    <col min="16" max="16" width="1.625" style="1" customWidth="1"/>
    <col min="17" max="17" width="9" style="1" customWidth="1"/>
    <col min="18" max="18" width="9" style="36" customWidth="1"/>
    <col min="19" max="28" width="9" style="1" customWidth="1"/>
    <col min="29" max="29" width="9" style="1"/>
    <col min="30" max="30" width="8.75" style="1" customWidth="1"/>
    <col min="31" max="31" width="9" style="1" customWidth="1"/>
    <col min="32" max="16384" width="9" style="1"/>
  </cols>
  <sheetData>
    <row r="1" spans="2:26" ht="14.45" customHeight="1" x14ac:dyDescent="0.4"/>
    <row r="2" spans="2:26" ht="18" customHeight="1" thickBot="1" x14ac:dyDescent="0.45">
      <c r="B2" s="218" t="s">
        <v>155</v>
      </c>
      <c r="C2" s="218"/>
      <c r="D2" s="218"/>
      <c r="E2" s="218"/>
      <c r="F2" s="218"/>
      <c r="G2" s="218"/>
      <c r="H2" s="218"/>
      <c r="I2" s="218"/>
      <c r="J2" s="218"/>
      <c r="K2" s="218"/>
      <c r="L2" s="218"/>
      <c r="M2" s="218"/>
      <c r="N2" s="218"/>
      <c r="O2" s="218"/>
      <c r="P2" s="54"/>
      <c r="Q2" s="54"/>
    </row>
    <row r="3" spans="2:26" ht="30" customHeight="1" thickBot="1" x14ac:dyDescent="0.45">
      <c r="B3" s="219" t="s">
        <v>0</v>
      </c>
      <c r="C3" s="220"/>
      <c r="D3" s="100"/>
      <c r="E3" s="221" t="str">
        <f>IFERROR(VLOOKUP(D3,受講区分プルダウン!A4:D14,2,FALSE),"")</f>
        <v/>
      </c>
      <c r="F3" s="222"/>
      <c r="G3" s="222"/>
      <c r="H3" s="223" t="s">
        <v>2</v>
      </c>
      <c r="I3" s="223"/>
      <c r="J3" s="223"/>
      <c r="K3" s="223"/>
      <c r="L3" s="223"/>
      <c r="M3" s="223"/>
      <c r="N3" s="224"/>
      <c r="O3" s="101"/>
      <c r="P3" s="57"/>
      <c r="Q3" s="5"/>
      <c r="R3" s="5"/>
      <c r="S3" s="27"/>
    </row>
    <row r="4" spans="2:26" ht="6.75" customHeight="1" thickBot="1" x14ac:dyDescent="0.45">
      <c r="P4" s="57"/>
    </row>
    <row r="5" spans="2:26" ht="20.100000000000001" customHeight="1" x14ac:dyDescent="0.4">
      <c r="B5" s="225" t="s">
        <v>148</v>
      </c>
      <c r="C5" s="226"/>
      <c r="D5" s="226"/>
      <c r="E5" s="226"/>
      <c r="F5" s="226"/>
      <c r="G5" s="226"/>
      <c r="H5" s="226"/>
      <c r="I5" s="226"/>
      <c r="J5" s="226"/>
      <c r="K5" s="226"/>
      <c r="L5" s="226"/>
      <c r="M5" s="226"/>
      <c r="N5" s="226"/>
      <c r="O5" s="227"/>
      <c r="P5" s="57"/>
      <c r="Q5" s="57"/>
      <c r="U5" s="28"/>
    </row>
    <row r="6" spans="2:26" x14ac:dyDescent="0.4">
      <c r="B6" s="228" t="s">
        <v>4</v>
      </c>
      <c r="C6" s="229"/>
      <c r="D6" s="229"/>
      <c r="E6" s="229"/>
      <c r="F6" s="230"/>
      <c r="G6" s="2" t="s">
        <v>5</v>
      </c>
      <c r="H6" s="231" t="s">
        <v>6</v>
      </c>
      <c r="I6" s="232"/>
      <c r="J6" s="235" t="s">
        <v>7</v>
      </c>
      <c r="K6" s="236"/>
      <c r="L6" s="236"/>
      <c r="M6" s="236"/>
      <c r="N6" s="237"/>
      <c r="O6" s="241" t="s">
        <v>8</v>
      </c>
      <c r="P6" s="58"/>
      <c r="Q6" s="58"/>
    </row>
    <row r="7" spans="2:26" ht="14.25" thickBot="1" x14ac:dyDescent="0.45">
      <c r="B7" s="243" t="s">
        <v>9</v>
      </c>
      <c r="C7" s="244"/>
      <c r="D7" s="244"/>
      <c r="E7" s="244"/>
      <c r="F7" s="245"/>
      <c r="G7" s="8" t="s">
        <v>10</v>
      </c>
      <c r="H7" s="233"/>
      <c r="I7" s="234"/>
      <c r="J7" s="238"/>
      <c r="K7" s="239"/>
      <c r="L7" s="239"/>
      <c r="M7" s="239"/>
      <c r="N7" s="240"/>
      <c r="O7" s="242"/>
      <c r="P7" s="58"/>
      <c r="Q7" s="58"/>
    </row>
    <row r="8" spans="2:26" ht="19.899999999999999" customHeight="1" x14ac:dyDescent="0.4">
      <c r="B8" s="206" t="s">
        <v>11</v>
      </c>
      <c r="C8" s="208" t="s">
        <v>4</v>
      </c>
      <c r="D8" s="210"/>
      <c r="E8" s="211"/>
      <c r="F8" s="212"/>
      <c r="G8" s="102"/>
      <c r="H8" s="195"/>
      <c r="I8" s="196"/>
      <c r="J8" s="106"/>
      <c r="K8" s="107"/>
      <c r="L8" s="75" t="s">
        <v>12</v>
      </c>
      <c r="M8" s="110"/>
      <c r="N8" s="77" t="s">
        <v>13</v>
      </c>
      <c r="O8" s="216" t="s">
        <v>14</v>
      </c>
      <c r="R8" s="79"/>
      <c r="S8" s="36"/>
    </row>
    <row r="9" spans="2:26" ht="19.899999999999999" customHeight="1" thickBot="1" x14ac:dyDescent="0.45">
      <c r="B9" s="207"/>
      <c r="C9" s="209"/>
      <c r="D9" s="213"/>
      <c r="E9" s="214"/>
      <c r="F9" s="215"/>
      <c r="G9" s="103"/>
      <c r="H9" s="197"/>
      <c r="I9" s="198"/>
      <c r="J9" s="108"/>
      <c r="K9" s="109"/>
      <c r="L9" s="47" t="s">
        <v>12</v>
      </c>
      <c r="M9" s="112"/>
      <c r="N9" s="48" t="s">
        <v>15</v>
      </c>
      <c r="O9" s="217"/>
      <c r="R9" s="80"/>
      <c r="S9" s="36"/>
    </row>
    <row r="10" spans="2:26" ht="19.899999999999999" customHeight="1" x14ac:dyDescent="0.4">
      <c r="B10" s="190" t="s">
        <v>16</v>
      </c>
      <c r="C10" s="9" t="s">
        <v>4</v>
      </c>
      <c r="D10" s="192"/>
      <c r="E10" s="193"/>
      <c r="F10" s="194"/>
      <c r="G10" s="104"/>
      <c r="H10" s="195"/>
      <c r="I10" s="196"/>
      <c r="J10" s="106"/>
      <c r="K10" s="110"/>
      <c r="L10" s="75" t="s">
        <v>12</v>
      </c>
      <c r="M10" s="110"/>
      <c r="N10" s="78" t="s">
        <v>13</v>
      </c>
      <c r="O10" s="199"/>
      <c r="R10" s="79"/>
      <c r="S10" s="80"/>
    </row>
    <row r="11" spans="2:26" ht="19.899999999999999" customHeight="1" thickBot="1" x14ac:dyDescent="0.45">
      <c r="B11" s="191"/>
      <c r="C11" s="93" t="s">
        <v>22</v>
      </c>
      <c r="D11" s="201"/>
      <c r="E11" s="202"/>
      <c r="F11" s="203"/>
      <c r="G11" s="105"/>
      <c r="H11" s="197"/>
      <c r="I11" s="198"/>
      <c r="J11" s="111"/>
      <c r="K11" s="112"/>
      <c r="L11" s="47" t="s">
        <v>12</v>
      </c>
      <c r="M11" s="112"/>
      <c r="N11" s="49" t="s">
        <v>15</v>
      </c>
      <c r="O11" s="200"/>
      <c r="P11" s="60"/>
      <c r="Q11" s="60"/>
    </row>
    <row r="12" spans="2:26" ht="19.899999999999999" customHeight="1" x14ac:dyDescent="0.4">
      <c r="B12" s="190" t="s">
        <v>26</v>
      </c>
      <c r="C12" s="9" t="s">
        <v>4</v>
      </c>
      <c r="D12" s="192"/>
      <c r="E12" s="193"/>
      <c r="F12" s="194"/>
      <c r="G12" s="104"/>
      <c r="H12" s="195"/>
      <c r="I12" s="196"/>
      <c r="J12" s="106"/>
      <c r="K12" s="110"/>
      <c r="L12" s="75" t="s">
        <v>12</v>
      </c>
      <c r="M12" s="110"/>
      <c r="N12" s="78" t="s">
        <v>13</v>
      </c>
      <c r="O12" s="199"/>
      <c r="P12" s="59"/>
      <c r="Q12" s="59"/>
    </row>
    <row r="13" spans="2:26" ht="19.899999999999999" customHeight="1" thickBot="1" x14ac:dyDescent="0.45">
      <c r="B13" s="191"/>
      <c r="C13" s="93" t="s">
        <v>22</v>
      </c>
      <c r="D13" s="201"/>
      <c r="E13" s="202"/>
      <c r="F13" s="203"/>
      <c r="G13" s="105"/>
      <c r="H13" s="197"/>
      <c r="I13" s="198"/>
      <c r="J13" s="111"/>
      <c r="K13" s="112"/>
      <c r="L13" s="47" t="s">
        <v>12</v>
      </c>
      <c r="M13" s="112"/>
      <c r="N13" s="49" t="s">
        <v>15</v>
      </c>
      <c r="O13" s="200"/>
      <c r="P13" s="60"/>
      <c r="Q13" s="60"/>
      <c r="Z13" s="28"/>
    </row>
    <row r="14" spans="2:26" ht="19.899999999999999" customHeight="1" x14ac:dyDescent="0.4">
      <c r="B14" s="204" t="s">
        <v>26</v>
      </c>
      <c r="C14" s="7" t="s">
        <v>4</v>
      </c>
      <c r="D14" s="192"/>
      <c r="E14" s="193"/>
      <c r="F14" s="194"/>
      <c r="G14" s="102"/>
      <c r="H14" s="195"/>
      <c r="I14" s="196"/>
      <c r="J14" s="106"/>
      <c r="K14" s="110"/>
      <c r="L14" s="75" t="s">
        <v>12</v>
      </c>
      <c r="M14" s="110"/>
      <c r="N14" s="78" t="s">
        <v>13</v>
      </c>
      <c r="O14" s="205"/>
      <c r="P14" s="59"/>
      <c r="Q14" s="59"/>
      <c r="Z14" s="28"/>
    </row>
    <row r="15" spans="2:26" ht="19.899999999999999" customHeight="1" thickBot="1" x14ac:dyDescent="0.45">
      <c r="B15" s="191"/>
      <c r="C15" s="93" t="s">
        <v>22</v>
      </c>
      <c r="D15" s="201"/>
      <c r="E15" s="202"/>
      <c r="F15" s="203"/>
      <c r="G15" s="105"/>
      <c r="H15" s="197"/>
      <c r="I15" s="198"/>
      <c r="J15" s="111"/>
      <c r="K15" s="112"/>
      <c r="L15" s="47" t="s">
        <v>12</v>
      </c>
      <c r="M15" s="112"/>
      <c r="N15" s="49" t="s">
        <v>15</v>
      </c>
      <c r="O15" s="200"/>
      <c r="P15" s="60"/>
      <c r="Q15" s="60"/>
    </row>
    <row r="16" spans="2:26" ht="5.25" customHeight="1" thickBot="1" x14ac:dyDescent="0.45">
      <c r="B16" s="10"/>
      <c r="C16" s="11"/>
      <c r="G16" s="12"/>
      <c r="H16" s="5"/>
      <c r="I16" s="5"/>
      <c r="J16" s="5"/>
      <c r="K16" s="13"/>
      <c r="L16" s="13"/>
      <c r="M16" s="13"/>
      <c r="N16" s="13"/>
      <c r="O16" s="14"/>
      <c r="P16" s="14"/>
      <c r="Q16" s="14"/>
    </row>
    <row r="17" spans="2:23" ht="32.25" customHeight="1" x14ac:dyDescent="0.4">
      <c r="B17" s="178" t="s">
        <v>154</v>
      </c>
      <c r="C17" s="179"/>
      <c r="D17" s="179"/>
      <c r="E17" s="179"/>
      <c r="F17" s="179"/>
      <c r="G17" s="179"/>
      <c r="H17" s="179"/>
      <c r="I17" s="179"/>
      <c r="J17" s="179"/>
      <c r="K17" s="179"/>
      <c r="L17" s="179"/>
      <c r="M17" s="179"/>
      <c r="N17" s="179"/>
      <c r="O17" s="180"/>
      <c r="P17" s="35"/>
      <c r="Q17" s="35"/>
    </row>
    <row r="18" spans="2:23" ht="18.75" x14ac:dyDescent="0.4">
      <c r="B18" s="181" t="s">
        <v>37</v>
      </c>
      <c r="C18" s="182"/>
      <c r="D18" s="182"/>
      <c r="E18" s="183" t="s">
        <v>38</v>
      </c>
      <c r="F18" s="183"/>
      <c r="G18" s="183"/>
      <c r="H18" s="183"/>
      <c r="I18" s="183"/>
      <c r="J18" s="184" t="s">
        <v>142</v>
      </c>
      <c r="K18" s="184"/>
      <c r="L18" s="184"/>
      <c r="M18" s="184"/>
      <c r="N18" s="184"/>
      <c r="O18" s="185"/>
      <c r="P18" s="61"/>
      <c r="Q18" s="61"/>
    </row>
    <row r="19" spans="2:23" ht="14.25" thickBot="1" x14ac:dyDescent="0.45">
      <c r="B19" s="186" t="s">
        <v>39</v>
      </c>
      <c r="C19" s="187"/>
      <c r="D19" s="187"/>
      <c r="E19" s="187" t="s">
        <v>40</v>
      </c>
      <c r="F19" s="187"/>
      <c r="G19" s="187"/>
      <c r="H19" s="188" t="s">
        <v>41</v>
      </c>
      <c r="I19" s="188"/>
      <c r="J19" s="189" t="s">
        <v>42</v>
      </c>
      <c r="K19" s="189"/>
      <c r="L19" s="189"/>
      <c r="M19" s="189"/>
      <c r="N19" s="189"/>
      <c r="O19" s="15" t="s">
        <v>158</v>
      </c>
      <c r="P19" s="58"/>
      <c r="Q19" s="58"/>
    </row>
    <row r="20" spans="2:23" ht="28.35" customHeight="1" thickBot="1" x14ac:dyDescent="0.45">
      <c r="B20" s="160" t="s">
        <v>44</v>
      </c>
      <c r="C20" s="162"/>
      <c r="D20" s="163"/>
      <c r="E20" s="113"/>
      <c r="F20" s="152"/>
      <c r="G20" s="153"/>
      <c r="H20" s="154"/>
      <c r="I20" s="155"/>
      <c r="J20" s="166"/>
      <c r="K20" s="167"/>
      <c r="L20" s="167"/>
      <c r="M20" s="167"/>
      <c r="N20" s="168"/>
      <c r="O20" s="119" t="str">
        <f>IF(OR(J20="",J22=""),"",_xlfn.LET(_xlpm.y,DATEDIF(J20,J22+1,"Y"),_xlpm.d,DATEDIF(J20,J22+1,"YD"),_xlpm.y&amp;"年"&amp;_xlpm.d&amp;"日"))</f>
        <v/>
      </c>
      <c r="P20" s="62"/>
      <c r="Q20" s="62"/>
      <c r="S20" s="5"/>
    </row>
    <row r="21" spans="2:23" ht="28.35" customHeight="1" x14ac:dyDescent="0.4">
      <c r="B21" s="161"/>
      <c r="C21" s="164"/>
      <c r="D21" s="165"/>
      <c r="E21" s="113"/>
      <c r="F21" s="152"/>
      <c r="G21" s="153"/>
      <c r="H21" s="154"/>
      <c r="I21" s="155"/>
      <c r="J21" s="156" t="s">
        <v>48</v>
      </c>
      <c r="K21" s="157"/>
      <c r="L21" s="157"/>
      <c r="M21" s="157"/>
      <c r="N21" s="158"/>
      <c r="O21" s="120"/>
      <c r="P21" s="63"/>
      <c r="Q21" s="63"/>
      <c r="S21" s="5"/>
      <c r="T21" s="5"/>
    </row>
    <row r="22" spans="2:23" ht="28.35" customHeight="1" thickBot="1" x14ac:dyDescent="0.45">
      <c r="B22" s="16" t="s">
        <v>49</v>
      </c>
      <c r="C22" s="159"/>
      <c r="D22" s="159"/>
      <c r="E22" s="169" t="s">
        <v>51</v>
      </c>
      <c r="F22" s="170"/>
      <c r="G22" s="171"/>
      <c r="H22" s="114"/>
      <c r="I22" s="50" t="s">
        <v>52</v>
      </c>
      <c r="J22" s="175"/>
      <c r="K22" s="176"/>
      <c r="L22" s="176"/>
      <c r="M22" s="176"/>
      <c r="N22" s="177"/>
      <c r="O22" s="121"/>
      <c r="P22" s="64"/>
      <c r="Q22" s="64"/>
      <c r="R22" s="81"/>
      <c r="S22" s="5"/>
      <c r="T22" s="5"/>
    </row>
    <row r="23" spans="2:23" ht="28.35" customHeight="1" thickBot="1" x14ac:dyDescent="0.45">
      <c r="B23" s="160" t="s">
        <v>44</v>
      </c>
      <c r="C23" s="162"/>
      <c r="D23" s="163"/>
      <c r="E23" s="113"/>
      <c r="F23" s="152"/>
      <c r="G23" s="153"/>
      <c r="H23" s="154"/>
      <c r="I23" s="155"/>
      <c r="J23" s="166"/>
      <c r="K23" s="167"/>
      <c r="L23" s="167"/>
      <c r="M23" s="167"/>
      <c r="N23" s="168"/>
      <c r="O23" s="119" t="str">
        <f>IF(OR(J23="",J25=""),"",_xlfn.LET(_xlpm.y,DATEDIF(J23,J25+1,"Y"),_xlpm.d,DATEDIF(J23,J25+1,"YD"),_xlpm.y&amp;"年"&amp;_xlpm.d&amp;"日"))</f>
        <v/>
      </c>
      <c r="P23" s="62"/>
      <c r="Q23" s="62"/>
      <c r="T23" s="5"/>
    </row>
    <row r="24" spans="2:23" ht="28.35" customHeight="1" x14ac:dyDescent="0.4">
      <c r="B24" s="161"/>
      <c r="C24" s="164"/>
      <c r="D24" s="165"/>
      <c r="E24" s="113"/>
      <c r="F24" s="152"/>
      <c r="G24" s="153"/>
      <c r="H24" s="154"/>
      <c r="I24" s="155"/>
      <c r="J24" s="156" t="s">
        <v>48</v>
      </c>
      <c r="K24" s="157"/>
      <c r="L24" s="157"/>
      <c r="M24" s="157"/>
      <c r="N24" s="158"/>
      <c r="O24" s="120"/>
      <c r="P24" s="63"/>
      <c r="Q24" s="63"/>
    </row>
    <row r="25" spans="2:23" ht="28.35" customHeight="1" thickBot="1" x14ac:dyDescent="0.45">
      <c r="B25" s="16" t="s">
        <v>49</v>
      </c>
      <c r="C25" s="159"/>
      <c r="D25" s="159"/>
      <c r="E25" s="169" t="s">
        <v>51</v>
      </c>
      <c r="F25" s="170"/>
      <c r="G25" s="171"/>
      <c r="H25" s="114"/>
      <c r="I25" s="50" t="s">
        <v>52</v>
      </c>
      <c r="J25" s="175"/>
      <c r="K25" s="176"/>
      <c r="L25" s="176"/>
      <c r="M25" s="176"/>
      <c r="N25" s="177"/>
      <c r="O25" s="121"/>
      <c r="P25" s="64"/>
      <c r="Q25" s="64"/>
      <c r="S25" s="5"/>
    </row>
    <row r="26" spans="2:23" ht="28.35" customHeight="1" thickBot="1" x14ac:dyDescent="0.45">
      <c r="B26" s="160" t="s">
        <v>44</v>
      </c>
      <c r="C26" s="162"/>
      <c r="D26" s="163"/>
      <c r="E26" s="113"/>
      <c r="F26" s="152"/>
      <c r="G26" s="153"/>
      <c r="H26" s="154"/>
      <c r="I26" s="155"/>
      <c r="J26" s="166"/>
      <c r="K26" s="167"/>
      <c r="L26" s="167"/>
      <c r="M26" s="167"/>
      <c r="N26" s="168"/>
      <c r="O26" s="119" t="str">
        <f>IF(OR(J26="",J28=""),"",_xlfn.LET(_xlpm.y,DATEDIF(J26,J28+1,"Y"),_xlpm.d,DATEDIF(J26,J28+1,"YD"),_xlpm.y&amp;"年"&amp;_xlpm.d&amp;"日"))</f>
        <v/>
      </c>
      <c r="P26" s="62"/>
      <c r="Q26" s="62"/>
    </row>
    <row r="27" spans="2:23" ht="28.35" customHeight="1" x14ac:dyDescent="0.4">
      <c r="B27" s="161"/>
      <c r="C27" s="164"/>
      <c r="D27" s="165"/>
      <c r="E27" s="113"/>
      <c r="F27" s="152"/>
      <c r="G27" s="153"/>
      <c r="H27" s="154"/>
      <c r="I27" s="155"/>
      <c r="J27" s="156" t="s">
        <v>48</v>
      </c>
      <c r="K27" s="157"/>
      <c r="L27" s="157"/>
      <c r="M27" s="157"/>
      <c r="N27" s="158"/>
      <c r="O27" s="120"/>
      <c r="P27" s="63"/>
      <c r="Q27" s="63"/>
      <c r="S27" s="85"/>
    </row>
    <row r="28" spans="2:23" ht="28.35" customHeight="1" thickBot="1" x14ac:dyDescent="0.45">
      <c r="B28" s="16" t="s">
        <v>49</v>
      </c>
      <c r="C28" s="159"/>
      <c r="D28" s="159"/>
      <c r="E28" s="169" t="s">
        <v>51</v>
      </c>
      <c r="F28" s="170"/>
      <c r="G28" s="171"/>
      <c r="H28" s="114"/>
      <c r="I28" s="50" t="s">
        <v>52</v>
      </c>
      <c r="J28" s="175"/>
      <c r="K28" s="176"/>
      <c r="L28" s="176"/>
      <c r="M28" s="176"/>
      <c r="N28" s="177"/>
      <c r="O28" s="121"/>
      <c r="P28" s="64"/>
      <c r="Q28" s="64"/>
      <c r="T28" s="5"/>
    </row>
    <row r="29" spans="2:23" ht="28.35" customHeight="1" thickBot="1" x14ac:dyDescent="0.45">
      <c r="B29" s="160" t="s">
        <v>44</v>
      </c>
      <c r="C29" s="162"/>
      <c r="D29" s="163"/>
      <c r="E29" s="113"/>
      <c r="F29" s="152"/>
      <c r="G29" s="153"/>
      <c r="H29" s="154"/>
      <c r="I29" s="155"/>
      <c r="J29" s="166"/>
      <c r="K29" s="167"/>
      <c r="L29" s="167"/>
      <c r="M29" s="167"/>
      <c r="N29" s="168"/>
      <c r="O29" s="119" t="str">
        <f>IF(OR(J29="",J31=""),"",_xlfn.LET(_xlpm.y,DATEDIF(J29,J31+1,"Y"),_xlpm.d,DATEDIF(J29,J31+1,"YD"),_xlpm.y&amp;"年"&amp;_xlpm.d&amp;"日"))</f>
        <v/>
      </c>
      <c r="P29" s="62"/>
      <c r="Q29" s="62"/>
      <c r="R29" s="82"/>
      <c r="T29" s="67"/>
      <c r="W29" s="67"/>
    </row>
    <row r="30" spans="2:23" ht="28.35" customHeight="1" x14ac:dyDescent="0.4">
      <c r="B30" s="161"/>
      <c r="C30" s="164"/>
      <c r="D30" s="165"/>
      <c r="E30" s="113"/>
      <c r="F30" s="152"/>
      <c r="G30" s="153"/>
      <c r="H30" s="154"/>
      <c r="I30" s="155"/>
      <c r="J30" s="156" t="s">
        <v>48</v>
      </c>
      <c r="K30" s="157"/>
      <c r="L30" s="157"/>
      <c r="M30" s="157"/>
      <c r="N30" s="158"/>
      <c r="O30" s="120"/>
      <c r="P30" s="63"/>
      <c r="Q30" s="63"/>
      <c r="T30" s="83"/>
      <c r="W30" s="83"/>
    </row>
    <row r="31" spans="2:23" ht="28.35" customHeight="1" thickBot="1" x14ac:dyDescent="0.45">
      <c r="B31" s="16" t="s">
        <v>49</v>
      </c>
      <c r="C31" s="159"/>
      <c r="D31" s="159"/>
      <c r="E31" s="169" t="s">
        <v>51</v>
      </c>
      <c r="F31" s="170"/>
      <c r="G31" s="171"/>
      <c r="H31" s="114"/>
      <c r="I31" s="50" t="s">
        <v>52</v>
      </c>
      <c r="J31" s="172"/>
      <c r="K31" s="173"/>
      <c r="L31" s="173"/>
      <c r="M31" s="173"/>
      <c r="N31" s="174"/>
      <c r="O31" s="121"/>
      <c r="P31" s="64"/>
      <c r="Q31" s="64"/>
    </row>
    <row r="32" spans="2:23" ht="15" customHeight="1" x14ac:dyDescent="0.4">
      <c r="B32" s="137" t="s">
        <v>134</v>
      </c>
      <c r="C32" s="138"/>
      <c r="D32" s="138"/>
      <c r="E32" s="138"/>
      <c r="F32" s="138"/>
      <c r="G32" s="138"/>
      <c r="H32" s="138"/>
      <c r="I32" s="139"/>
      <c r="J32" s="143" t="s">
        <v>62</v>
      </c>
      <c r="K32" s="144"/>
      <c r="L32" s="144"/>
      <c r="M32" s="145" t="str">
        <f>_xlfn.LET(
_xlpm.days,
SUM(
IF(OR(J20="",J22=""),0,J22-J20+1),
IF(OR(J23="",J25=""),0,J25-J23+1),
IF(OR(J26="",J28=""),0,J28-J26+1),
IF(OR(J29="",J31=""),0,J31-J29+1)
),
_xlpm.base,DATE(2001,1,1),
_xlpm.y,DATEDIF(_xlpm.base,_xlpm.base+_xlpm.days,"Y"),
_xlpm.d,DATEDIF(_xlpm.base,_xlpm.base+_xlpm.days,"YD"),
_xlpm.y&amp;"年"&amp;_xlpm.d&amp;"日"
)</f>
        <v>0年0日</v>
      </c>
      <c r="N32" s="145"/>
      <c r="O32" s="146"/>
      <c r="P32" s="64"/>
      <c r="Q32" s="64"/>
      <c r="S32" s="85"/>
    </row>
    <row r="33" spans="2:21" ht="15" customHeight="1" thickBot="1" x14ac:dyDescent="0.45">
      <c r="B33" s="140"/>
      <c r="C33" s="141"/>
      <c r="D33" s="141"/>
      <c r="E33" s="141"/>
      <c r="F33" s="141"/>
      <c r="G33" s="141"/>
      <c r="H33" s="141"/>
      <c r="I33" s="142"/>
      <c r="J33" s="147" t="s">
        <v>63</v>
      </c>
      <c r="K33" s="148"/>
      <c r="L33" s="148"/>
      <c r="M33" s="149" t="str">
        <f>IFERROR(IF(O3="✔",VLOOKUP(D3,受講区分プルダウン!A4:D14,4,FALSE),VLOOKUP(D3,受講区分プルダウン!A4:D13,3,FALSE)),"")</f>
        <v/>
      </c>
      <c r="N33" s="149"/>
      <c r="O33" s="150"/>
      <c r="P33" s="64"/>
      <c r="Q33" s="64"/>
      <c r="S33" s="86"/>
      <c r="T33" s="68"/>
    </row>
    <row r="34" spans="2:21" ht="4.9000000000000004" customHeight="1" thickBot="1" x14ac:dyDescent="0.45">
      <c r="B34" s="10"/>
      <c r="C34" s="11"/>
      <c r="G34" s="12"/>
      <c r="H34" s="5"/>
      <c r="I34" s="5"/>
      <c r="J34" s="5"/>
      <c r="K34" s="13"/>
      <c r="L34" s="13"/>
      <c r="M34" s="13"/>
      <c r="N34" s="13"/>
      <c r="O34" s="66"/>
      <c r="P34" s="14"/>
      <c r="Q34" s="14"/>
    </row>
    <row r="35" spans="2:21" ht="30.75" customHeight="1" x14ac:dyDescent="0.4">
      <c r="B35" s="151" t="s">
        <v>150</v>
      </c>
      <c r="C35" s="126"/>
      <c r="D35" s="126"/>
      <c r="E35" s="126"/>
      <c r="F35" s="126"/>
      <c r="G35" s="126"/>
      <c r="H35" s="126"/>
      <c r="I35" s="126"/>
      <c r="J35" s="126"/>
      <c r="K35" s="126"/>
      <c r="L35" s="126"/>
      <c r="M35" s="126"/>
      <c r="N35" s="126"/>
      <c r="O35" s="127"/>
      <c r="P35" s="36"/>
      <c r="Q35" s="36"/>
      <c r="R35" s="68"/>
      <c r="U35" s="68"/>
    </row>
    <row r="36" spans="2:21" ht="27" customHeight="1" x14ac:dyDescent="0.4">
      <c r="B36" s="128" t="s">
        <v>151</v>
      </c>
      <c r="C36" s="129"/>
      <c r="D36" s="129"/>
      <c r="E36" s="129"/>
      <c r="F36" s="129"/>
      <c r="G36" s="129"/>
      <c r="H36" s="129"/>
      <c r="I36" s="129"/>
      <c r="J36" s="129"/>
      <c r="K36" s="129"/>
      <c r="L36" s="129"/>
      <c r="M36" s="129"/>
      <c r="N36" s="129"/>
      <c r="O36" s="130"/>
      <c r="P36" s="18"/>
      <c r="Q36" s="18"/>
      <c r="R36" s="68"/>
    </row>
    <row r="37" spans="2:21" ht="22.9" customHeight="1" x14ac:dyDescent="0.4">
      <c r="B37" s="17"/>
      <c r="C37" s="18"/>
      <c r="D37" s="90" t="s">
        <v>66</v>
      </c>
      <c r="E37" s="133" t="s">
        <v>153</v>
      </c>
      <c r="F37" s="133"/>
      <c r="G37" s="115"/>
      <c r="H37" s="115"/>
      <c r="I37" s="116"/>
      <c r="J37" s="18"/>
      <c r="K37" s="18"/>
      <c r="L37" s="18"/>
      <c r="M37" s="18"/>
      <c r="N37" s="18"/>
      <c r="O37" s="19"/>
      <c r="P37" s="18"/>
      <c r="Q37" s="18"/>
    </row>
    <row r="38" spans="2:21" ht="22.9" customHeight="1" x14ac:dyDescent="0.4">
      <c r="B38" s="24"/>
      <c r="D38" s="90" t="s">
        <v>67</v>
      </c>
      <c r="E38" s="134"/>
      <c r="F38" s="134"/>
      <c r="G38" s="134"/>
      <c r="H38" s="134"/>
      <c r="I38" s="117"/>
      <c r="J38" s="99" t="s">
        <v>139</v>
      </c>
      <c r="O38" s="25"/>
    </row>
    <row r="39" spans="2:21" ht="22.9" customHeight="1" x14ac:dyDescent="0.4">
      <c r="B39" s="24"/>
      <c r="D39" s="90" t="s">
        <v>68</v>
      </c>
      <c r="E39" s="134"/>
      <c r="F39" s="134"/>
      <c r="G39" s="134"/>
      <c r="H39" s="134"/>
      <c r="I39" s="117"/>
      <c r="J39" s="99" t="s">
        <v>140</v>
      </c>
      <c r="N39" s="3"/>
      <c r="O39" s="25"/>
    </row>
    <row r="40" spans="2:21" ht="25.9" customHeight="1" thickBot="1" x14ac:dyDescent="0.45">
      <c r="B40" s="20"/>
      <c r="C40" s="22"/>
      <c r="D40" s="91" t="s">
        <v>69</v>
      </c>
      <c r="E40" s="135"/>
      <c r="F40" s="135"/>
      <c r="G40" s="135"/>
      <c r="H40" s="135"/>
      <c r="I40" s="118"/>
      <c r="J40" s="26"/>
      <c r="K40" s="22"/>
      <c r="L40" s="22"/>
      <c r="M40" s="22"/>
      <c r="N40" s="22"/>
      <c r="O40" s="23"/>
    </row>
    <row r="41" spans="2:21" ht="19.5" customHeight="1" x14ac:dyDescent="0.4">
      <c r="B41" s="136" t="s">
        <v>149</v>
      </c>
      <c r="C41" s="126"/>
      <c r="D41" s="126"/>
      <c r="E41" s="126"/>
      <c r="F41" s="126"/>
      <c r="G41" s="126"/>
      <c r="H41" s="126"/>
      <c r="I41" s="126"/>
      <c r="J41" s="126"/>
      <c r="K41" s="126"/>
      <c r="L41" s="126"/>
      <c r="M41" s="126"/>
      <c r="N41" s="126"/>
      <c r="O41" s="127"/>
      <c r="P41" s="36"/>
      <c r="Q41" s="36"/>
    </row>
    <row r="42" spans="2:21" ht="37.5" customHeight="1" thickBot="1" x14ac:dyDescent="0.45">
      <c r="B42" s="122"/>
      <c r="C42" s="123"/>
      <c r="D42" s="123"/>
      <c r="E42" s="123"/>
      <c r="F42" s="123"/>
      <c r="G42" s="123"/>
      <c r="H42" s="123"/>
      <c r="I42" s="123"/>
      <c r="J42" s="123"/>
      <c r="K42" s="123"/>
      <c r="L42" s="123"/>
      <c r="M42" s="123"/>
      <c r="N42" s="123"/>
      <c r="O42" s="124"/>
      <c r="P42" s="65"/>
      <c r="Q42" s="65"/>
    </row>
    <row r="43" spans="2:21" ht="6" customHeight="1" thickBot="1" x14ac:dyDescent="0.45">
      <c r="B43" s="4"/>
      <c r="C43" s="4"/>
      <c r="D43" s="4"/>
      <c r="E43" s="4"/>
      <c r="F43" s="4"/>
      <c r="G43" s="4"/>
      <c r="H43" s="4"/>
      <c r="I43" s="4"/>
      <c r="J43" s="4"/>
      <c r="K43" s="4"/>
      <c r="L43" s="4"/>
      <c r="M43" s="4"/>
      <c r="N43" s="4"/>
      <c r="O43" s="4"/>
    </row>
    <row r="44" spans="2:21" ht="22.15" customHeight="1" x14ac:dyDescent="0.4">
      <c r="B44" s="125" t="s">
        <v>71</v>
      </c>
      <c r="C44" s="126"/>
      <c r="D44" s="126"/>
      <c r="E44" s="126"/>
      <c r="F44" s="126"/>
      <c r="G44" s="126"/>
      <c r="H44" s="126"/>
      <c r="I44" s="126"/>
      <c r="J44" s="126"/>
      <c r="K44" s="126"/>
      <c r="L44" s="126"/>
      <c r="M44" s="126"/>
      <c r="N44" s="126"/>
      <c r="O44" s="127"/>
      <c r="P44" s="36"/>
      <c r="Q44" s="36"/>
      <c r="R44" s="84"/>
      <c r="S44" s="29"/>
    </row>
    <row r="45" spans="2:21" ht="41.45" customHeight="1" x14ac:dyDescent="0.4">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45">
      <c r="B46" s="20"/>
      <c r="C46" s="30"/>
      <c r="D46" s="30"/>
      <c r="E46" s="31" t="s">
        <v>73</v>
      </c>
      <c r="F46" s="132"/>
      <c r="G46" s="132"/>
      <c r="H46" s="132"/>
      <c r="I46" s="34"/>
      <c r="J46" s="21"/>
      <c r="K46" s="22"/>
      <c r="L46" s="22"/>
      <c r="M46" s="22"/>
      <c r="N46" s="22"/>
      <c r="O46" s="23"/>
    </row>
    <row r="47" spans="2:21" ht="5.0999999999999996" customHeight="1" x14ac:dyDescent="0.4">
      <c r="B47" s="10"/>
      <c r="C47" s="11"/>
      <c r="G47" s="12"/>
      <c r="H47" s="5"/>
      <c r="I47" s="5"/>
      <c r="J47" s="5"/>
      <c r="K47" s="13"/>
      <c r="L47" s="13"/>
      <c r="M47" s="13"/>
      <c r="N47" s="13"/>
      <c r="O47" s="14"/>
      <c r="P47" s="14"/>
      <c r="Q47" s="14"/>
    </row>
    <row r="48" spans="2:21" ht="7.15" customHeight="1" x14ac:dyDescent="0.4"/>
  </sheetData>
  <sheetProtection algorithmName="SHA-512" hashValue="gLNfjrsYRjC8lkDlONaIisrD6hBmDBTwSH+qYxFCp7YK5mzqyZxMrz4JY+EjLyDQlKk+444F0ycfaTeZsPOS+Q==" saltValue="zVdKJXmFWQdvSsS10xS29A==" spinCount="100000" sheet="1" objects="1" scenarios="1"/>
  <dataConsolidate/>
  <mergeCells count="103">
    <mergeCell ref="B2:O2"/>
    <mergeCell ref="B3:C3"/>
    <mergeCell ref="E3:G3"/>
    <mergeCell ref="H3:N3"/>
    <mergeCell ref="B5:O5"/>
    <mergeCell ref="B6:F6"/>
    <mergeCell ref="H6:I7"/>
    <mergeCell ref="J6:N7"/>
    <mergeCell ref="O6:O7"/>
    <mergeCell ref="B7:F7"/>
    <mergeCell ref="B8:B9"/>
    <mergeCell ref="C8:C9"/>
    <mergeCell ref="D8:F9"/>
    <mergeCell ref="H8:I9"/>
    <mergeCell ref="O8:O9"/>
    <mergeCell ref="B10:B11"/>
    <mergeCell ref="D10:F10"/>
    <mergeCell ref="H10:I11"/>
    <mergeCell ref="O10:O11"/>
    <mergeCell ref="D11:F11"/>
    <mergeCell ref="B12:B13"/>
    <mergeCell ref="D12:F12"/>
    <mergeCell ref="H12:I13"/>
    <mergeCell ref="O12:O13"/>
    <mergeCell ref="D13:F13"/>
    <mergeCell ref="B14:B15"/>
    <mergeCell ref="D14:F14"/>
    <mergeCell ref="H14:I15"/>
    <mergeCell ref="O14:O15"/>
    <mergeCell ref="D15:F15"/>
    <mergeCell ref="B20:B21"/>
    <mergeCell ref="C20:D21"/>
    <mergeCell ref="F20:G20"/>
    <mergeCell ref="H20:I20"/>
    <mergeCell ref="J20:N20"/>
    <mergeCell ref="F21:G21"/>
    <mergeCell ref="H21:I21"/>
    <mergeCell ref="J21:N21"/>
    <mergeCell ref="B17:O17"/>
    <mergeCell ref="B18:D18"/>
    <mergeCell ref="E18:I18"/>
    <mergeCell ref="J18:O18"/>
    <mergeCell ref="B19:D19"/>
    <mergeCell ref="E19:G19"/>
    <mergeCell ref="H19:I19"/>
    <mergeCell ref="J19:N19"/>
    <mergeCell ref="O20:O22"/>
    <mergeCell ref="C22:D22"/>
    <mergeCell ref="E22:G22"/>
    <mergeCell ref="J22:N22"/>
    <mergeCell ref="B23:B24"/>
    <mergeCell ref="C23:D24"/>
    <mergeCell ref="F23:G23"/>
    <mergeCell ref="H23:I23"/>
    <mergeCell ref="J23:N23"/>
    <mergeCell ref="F24:G24"/>
    <mergeCell ref="H24:I24"/>
    <mergeCell ref="J24:N24"/>
    <mergeCell ref="C25:D25"/>
    <mergeCell ref="E25:G25"/>
    <mergeCell ref="J25:N25"/>
    <mergeCell ref="B26:B27"/>
    <mergeCell ref="C26:D27"/>
    <mergeCell ref="F26:G26"/>
    <mergeCell ref="H26:I26"/>
    <mergeCell ref="J26:N26"/>
    <mergeCell ref="F27:G27"/>
    <mergeCell ref="E31:G31"/>
    <mergeCell ref="J31:N31"/>
    <mergeCell ref="H27:I27"/>
    <mergeCell ref="J27:N27"/>
    <mergeCell ref="C28:D28"/>
    <mergeCell ref="E28:G28"/>
    <mergeCell ref="J28:N28"/>
    <mergeCell ref="B29:B30"/>
    <mergeCell ref="C29:D30"/>
    <mergeCell ref="F29:G29"/>
    <mergeCell ref="H29:I29"/>
    <mergeCell ref="J29:N29"/>
    <mergeCell ref="O23:O25"/>
    <mergeCell ref="O26:O28"/>
    <mergeCell ref="O29:O31"/>
    <mergeCell ref="B42:O42"/>
    <mergeCell ref="B44:O44"/>
    <mergeCell ref="B45:O45"/>
    <mergeCell ref="R45:S45"/>
    <mergeCell ref="F46:H46"/>
    <mergeCell ref="B36:O36"/>
    <mergeCell ref="E37:F37"/>
    <mergeCell ref="E38:H38"/>
    <mergeCell ref="E39:H39"/>
    <mergeCell ref="E40:H40"/>
    <mergeCell ref="B41:O41"/>
    <mergeCell ref="B32:I33"/>
    <mergeCell ref="J32:L32"/>
    <mergeCell ref="M32:O32"/>
    <mergeCell ref="J33:L33"/>
    <mergeCell ref="M33:O33"/>
    <mergeCell ref="B35:O35"/>
    <mergeCell ref="F30:G30"/>
    <mergeCell ref="H30:I30"/>
    <mergeCell ref="J30:N30"/>
    <mergeCell ref="C31:D31"/>
  </mergeCells>
  <phoneticPr fontId="3"/>
  <conditionalFormatting sqref="B5:O7 B8:D8 G8:O9 B9 B10:O15 B17:O19 B20:N31 B32:L32 B33:O33 B35:O42">
    <cfRule type="expression" dxfId="77" priority="12">
      <formula>$D$3="Ⅲ"</formula>
    </cfRule>
    <cfRule type="expression" dxfId="76" priority="13">
      <formula>$D$3="Ⅱ"</formula>
    </cfRule>
  </conditionalFormatting>
  <conditionalFormatting sqref="D8 G8:O9">
    <cfRule type="expression" dxfId="75" priority="11">
      <formula>OR($D$3="Ⅰ-①",$D$3="Ⅰ-②",$D$3="Ⅰ-③",$D$3="Ⅰ-④",$D$3="Ⅰ-⑥",$D$3="Ⅰ-⑦",$D$3="Ⅰ-⑧")</formula>
    </cfRule>
  </conditionalFormatting>
  <conditionalFormatting sqref="H20">
    <cfRule type="expression" dxfId="74" priority="14">
      <formula>$E$20="【行政】"</formula>
    </cfRule>
  </conditionalFormatting>
  <conditionalFormatting sqref="H21">
    <cfRule type="expression" dxfId="73" priority="15">
      <formula>$E$21="【行政】"</formula>
    </cfRule>
  </conditionalFormatting>
  <conditionalFormatting sqref="H23">
    <cfRule type="expression" dxfId="72" priority="16">
      <formula>$E$23="【行政】"</formula>
    </cfRule>
  </conditionalFormatting>
  <conditionalFormatting sqref="H24">
    <cfRule type="expression" dxfId="71" priority="17">
      <formula>$E$24="【行政】"</formula>
    </cfRule>
  </conditionalFormatting>
  <conditionalFormatting sqref="H26">
    <cfRule type="expression" dxfId="70" priority="18">
      <formula>$E$26="【行政】"</formula>
    </cfRule>
  </conditionalFormatting>
  <conditionalFormatting sqref="H27">
    <cfRule type="expression" dxfId="69" priority="19">
      <formula>$E$27="【行政】"</formula>
    </cfRule>
  </conditionalFormatting>
  <conditionalFormatting sqref="H29">
    <cfRule type="expression" dxfId="68" priority="20">
      <formula>$E$29="【行政】"</formula>
    </cfRule>
  </conditionalFormatting>
  <conditionalFormatting sqref="H30">
    <cfRule type="expression" dxfId="67" priority="21">
      <formula>$E$30="【行政】"</formula>
    </cfRule>
  </conditionalFormatting>
  <conditionalFormatting sqref="M32:O32">
    <cfRule type="expression" dxfId="66" priority="1">
      <formula>$D$2="Ⅰ-⑦"</formula>
    </cfRule>
    <cfRule type="expression" dxfId="65" priority="2">
      <formula>$D$2="Ⅰ-⑨"</formula>
    </cfRule>
    <cfRule type="expression" dxfId="64" priority="3">
      <formula>$D$2="Ⅳ"</formula>
    </cfRule>
    <cfRule type="expression" dxfId="63" priority="4">
      <formula>$D$2="Ⅲ"</formula>
    </cfRule>
    <cfRule type="expression" dxfId="62" priority="5">
      <formula>$D$2="Ⅱ"</formula>
    </cfRule>
  </conditionalFormatting>
  <conditionalFormatting sqref="O20 O23 O26 O29">
    <cfRule type="expression" dxfId="61" priority="6">
      <formula>$D$2="Ⅰ-⑦"</formula>
    </cfRule>
    <cfRule type="expression" dxfId="60" priority="7">
      <formula>$D$2="Ⅰ-⑨"</formula>
    </cfRule>
    <cfRule type="expression" dxfId="59" priority="8">
      <formula>$D$2="Ⅳ"</formula>
    </cfRule>
    <cfRule type="expression" dxfId="58" priority="9">
      <formula>$D$2="Ⅲ"</formula>
    </cfRule>
    <cfRule type="expression" dxfId="57" priority="10">
      <formula>$D$2="Ⅱ"</formula>
    </cfRule>
  </conditionalFormatting>
  <dataValidations count="17">
    <dataValidation type="list" allowBlank="1" showInputMessage="1" showErrorMessage="1" sqref="O3 Q3" xr:uid="{D32C2F54-7B73-46D6-BD28-3B2556BAC3D6}">
      <formula1>"✔,　"</formula1>
    </dataValidation>
    <dataValidation type="list" allowBlank="1" showInputMessage="1" showErrorMessage="1" sqref="J8:J15" xr:uid="{05782F31-C47C-4148-88E9-D5C8EF4FDB79}">
      <formula1>"昭和,平成,令和"</formula1>
    </dataValidation>
    <dataValidation type="list" allowBlank="1" showInputMessage="1" showErrorMessage="1" sqref="G8 G10 G12 G14" xr:uid="{D7BB6B95-97F9-4F01-A2B5-778BD9BB02D7}">
      <formula1>"昼間,夜間"</formula1>
    </dataValidation>
    <dataValidation type="list" allowBlank="1" showInputMessage="1" showErrorMessage="1" sqref="O11:Q15 O10 R10" xr:uid="{70CA1358-1B25-4355-A1A6-C4E70E3B6034}">
      <formula1>"卒業,中退,編入"</formula1>
    </dataValidation>
    <dataValidation allowBlank="1" showInputMessage="1" showErrorMessage="1" prompt="最終学歴が中学校の場合のみ記入してください。" sqref="D8" xr:uid="{3A144A20-A859-4009-B7F8-9158065714FC}"/>
    <dataValidation allowBlank="1" showInputMessage="1" showErrorMessage="1" prompt="【注意】_x000a_建築基準法に基づく昇降機及び遊戯施設が対象となります。" sqref="E19:G19" xr:uid="{4E6416F1-DB0C-4910-889D-BE9520E6EE48}"/>
    <dataValidation imeMode="halfAlpha" allowBlank="1" showInputMessage="1" showErrorMessage="1" sqref="H28 H31 H25 K8:K15 M8:M15 H22" xr:uid="{5599873A-CC0D-4626-AC3D-5E395DCB3E03}"/>
    <dataValidation imeMode="hiragana" allowBlank="1" showInputMessage="1" showErrorMessage="1" sqref="C20:D21 C23:D24 C26:D27 C29:D30" xr:uid="{7EA1377C-2CA1-48C0-8941-510B33D85321}"/>
    <dataValidation imeMode="hiragana" allowBlank="1" showInputMessage="1" showErrorMessage="1" prompt="【注意】庶務、会計、労務、営業等昇降機及び遊戯施設に関する知識及び技能を必要としない方は、実務経験に含みません。" sqref="C31:D31 C28:D28 C25:D25 C22:D22" xr:uid="{FB1D1E00-7682-44A8-8BE8-E2841CE84E11}"/>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BE1B913A-2867-4BCC-B8AA-767AFC891B32}">
      <formula1>1</formula1>
    </dataValidation>
    <dataValidation type="list" allowBlank="1" showInputMessage="1" showErrorMessage="1" sqref="G9" xr:uid="{312BE712-177E-460D-BE25-C5AFE17FC8BD}">
      <formula1>"1年,2年,3年,4年,5年,6年"</formula1>
    </dataValidation>
    <dataValidation type="list" allowBlank="1" showInputMessage="1" showErrorMessage="1" sqref="G15 G13 G11" xr:uid="{6F2C1996-6955-4093-81FA-0324E8035846}">
      <formula1>"1年,2年,3年,4年,5年"</formula1>
    </dataValidation>
    <dataValidation type="list" allowBlank="1" showInputMessage="1" showErrorMessage="1" sqref="E29:E30 E23:E24 E26:E27 E20:E21" xr:uid="{4B8A28E6-7525-41FA-9A42-3681D421702B}">
      <formula1>実務種別</formula1>
    </dataValidation>
    <dataValidation type="list" allowBlank="1" showInputMessage="1" showErrorMessage="1" sqref="F29:G30 F23:G24 F26:G27 F20:G21" xr:uid="{355C8339-CB36-48B7-8055-398C64625E9B}">
      <formula1>INDIRECT("種別機種["&amp;E20&amp;"]")</formula1>
    </dataValidation>
    <dataValidation type="list" allowBlank="1" showInputMessage="1" showErrorMessage="1" prompt="立ち合いのみの場合は実務に該当しません。" sqref="H20:I21 H23:I24 H26:I27 H29:I30" xr:uid="{C22B381D-3969-426D-A2F5-BCBACE19E505}">
      <formula1>INDIRECT("内容["&amp;E20&amp;"]")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0364D10C-269B-4684-B702-C58650D16261}">
      <formula1>1</formula1>
      <formula2>S32</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64E03B0D-65AE-4119-9600-8C7C8EF4564E}">
      <formula1>1</formula1>
      <formula2>R36</formula2>
    </dataValidation>
  </dataValidations>
  <hyperlinks>
    <hyperlink ref="E18:I18" r:id="rId1" display="実務経験の内容" xr:uid="{7D938D35-AB56-4B44-B950-772101EEFF83}"/>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676317F-6774-4E6F-A461-2A4599B430C9}">
          <x14:formula1>
            <xm:f>受講区分プルダウン!$A$4:$A$14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02BC-9CF6-4B4E-A2EA-74BFC5F04966}">
  <sheetPr>
    <tabColor rgb="FFFF0000"/>
    <pageSetUpPr fitToPage="1"/>
  </sheetPr>
  <dimension ref="B1:Z48"/>
  <sheetViews>
    <sheetView showGridLines="0" zoomScale="81" zoomScaleNormal="81" zoomScaleSheetLayoutView="86" workbookViewId="0">
      <selection activeCell="V24" sqref="V24"/>
    </sheetView>
  </sheetViews>
  <sheetFormatPr defaultColWidth="9" defaultRowHeight="13.5" x14ac:dyDescent="0.4"/>
  <cols>
    <col min="1" max="1" width="1.625" style="1" customWidth="1"/>
    <col min="2" max="2" width="5.25" style="1" customWidth="1"/>
    <col min="3" max="3" width="11.25" style="1" customWidth="1"/>
    <col min="4" max="4" width="16.125" style="1" customWidth="1"/>
    <col min="5" max="5" width="10.25" style="1" customWidth="1"/>
    <col min="6" max="6" width="14.25" style="1" customWidth="1"/>
    <col min="7" max="7" width="12.75" style="1" customWidth="1"/>
    <col min="8" max="8" width="17.25" style="1" customWidth="1"/>
    <col min="9" max="9" width="3.25" style="1" bestFit="1" customWidth="1"/>
    <col min="10" max="10" width="5.375" style="1" customWidth="1"/>
    <col min="11" max="11" width="3.375" style="1" customWidth="1"/>
    <col min="12" max="12" width="3.125" style="1" bestFit="1" customWidth="1"/>
    <col min="13" max="13" width="3.375" style="1" customWidth="1"/>
    <col min="14" max="14" width="6.25" style="1" bestFit="1" customWidth="1"/>
    <col min="15" max="15" width="10" style="1" bestFit="1" customWidth="1"/>
    <col min="16" max="16" width="1.625" style="1" customWidth="1"/>
    <col min="17" max="17" width="9" style="1" customWidth="1"/>
    <col min="18" max="18" width="9" style="36" customWidth="1"/>
    <col min="19" max="28" width="9" style="1" customWidth="1"/>
    <col min="29" max="29" width="9" style="1"/>
    <col min="30" max="30" width="8.75" style="1" customWidth="1"/>
    <col min="31" max="31" width="9" style="1" customWidth="1"/>
    <col min="32" max="16384" width="9" style="1"/>
  </cols>
  <sheetData>
    <row r="1" spans="2:26" ht="14.45" customHeight="1" x14ac:dyDescent="0.4"/>
    <row r="2" spans="2:26" ht="18" customHeight="1" thickBot="1" x14ac:dyDescent="0.45">
      <c r="B2" s="218" t="s">
        <v>155</v>
      </c>
      <c r="C2" s="218"/>
      <c r="D2" s="218"/>
      <c r="E2" s="218"/>
      <c r="F2" s="218"/>
      <c r="G2" s="218"/>
      <c r="H2" s="218"/>
      <c r="I2" s="218"/>
      <c r="J2" s="218"/>
      <c r="K2" s="218"/>
      <c r="L2" s="218"/>
      <c r="M2" s="218"/>
      <c r="N2" s="218"/>
      <c r="O2" s="218"/>
      <c r="P2" s="54"/>
      <c r="Q2" s="54"/>
    </row>
    <row r="3" spans="2:26" ht="30" customHeight="1" thickBot="1" x14ac:dyDescent="0.45">
      <c r="B3" s="219" t="s">
        <v>0</v>
      </c>
      <c r="C3" s="220"/>
      <c r="D3" s="72" t="s">
        <v>1</v>
      </c>
      <c r="E3" s="221" t="str">
        <f>IFERROR(VLOOKUP(D3,受講区分プルダウン!A4:D14,2,FALSE),"")</f>
        <v>実務経験のみ、１１年以上</v>
      </c>
      <c r="F3" s="222"/>
      <c r="G3" s="222"/>
      <c r="H3" s="223" t="s">
        <v>2</v>
      </c>
      <c r="I3" s="223"/>
      <c r="J3" s="223"/>
      <c r="K3" s="223"/>
      <c r="L3" s="223"/>
      <c r="M3" s="223"/>
      <c r="N3" s="224"/>
      <c r="O3" s="46"/>
      <c r="P3" s="57"/>
      <c r="Q3" s="5"/>
      <c r="R3" s="5"/>
      <c r="S3" s="27"/>
    </row>
    <row r="4" spans="2:26" ht="6.75" customHeight="1" thickBot="1" x14ac:dyDescent="0.45">
      <c r="P4" s="57"/>
    </row>
    <row r="5" spans="2:26" ht="20.100000000000001" customHeight="1" x14ac:dyDescent="0.4">
      <c r="B5" s="225" t="s">
        <v>148</v>
      </c>
      <c r="C5" s="226"/>
      <c r="D5" s="226"/>
      <c r="E5" s="226"/>
      <c r="F5" s="226"/>
      <c r="G5" s="226"/>
      <c r="H5" s="226"/>
      <c r="I5" s="226"/>
      <c r="J5" s="226"/>
      <c r="K5" s="226"/>
      <c r="L5" s="226"/>
      <c r="M5" s="226"/>
      <c r="N5" s="226"/>
      <c r="O5" s="227"/>
      <c r="P5" s="57"/>
      <c r="Q5" s="57"/>
      <c r="U5" s="28"/>
    </row>
    <row r="6" spans="2:26" x14ac:dyDescent="0.4">
      <c r="B6" s="228" t="s">
        <v>4</v>
      </c>
      <c r="C6" s="229"/>
      <c r="D6" s="229"/>
      <c r="E6" s="229"/>
      <c r="F6" s="230"/>
      <c r="G6" s="2" t="s">
        <v>5</v>
      </c>
      <c r="H6" s="231" t="s">
        <v>6</v>
      </c>
      <c r="I6" s="232"/>
      <c r="J6" s="235" t="s">
        <v>7</v>
      </c>
      <c r="K6" s="236"/>
      <c r="L6" s="236"/>
      <c r="M6" s="236"/>
      <c r="N6" s="237"/>
      <c r="O6" s="241" t="s">
        <v>8</v>
      </c>
      <c r="P6" s="58"/>
      <c r="Q6" s="58"/>
    </row>
    <row r="7" spans="2:26" ht="14.25" thickBot="1" x14ac:dyDescent="0.45">
      <c r="B7" s="243" t="s">
        <v>9</v>
      </c>
      <c r="C7" s="244"/>
      <c r="D7" s="244"/>
      <c r="E7" s="244"/>
      <c r="F7" s="245"/>
      <c r="G7" s="8" t="s">
        <v>10</v>
      </c>
      <c r="H7" s="233"/>
      <c r="I7" s="234"/>
      <c r="J7" s="238"/>
      <c r="K7" s="239"/>
      <c r="L7" s="239"/>
      <c r="M7" s="239"/>
      <c r="N7" s="240"/>
      <c r="O7" s="242"/>
      <c r="P7" s="58"/>
      <c r="Q7" s="58"/>
    </row>
    <row r="8" spans="2:26" ht="19.899999999999999" customHeight="1" x14ac:dyDescent="0.4">
      <c r="B8" s="206" t="s">
        <v>11</v>
      </c>
      <c r="C8" s="208" t="s">
        <v>4</v>
      </c>
      <c r="D8" s="264"/>
      <c r="E8" s="265"/>
      <c r="F8" s="266"/>
      <c r="G8" s="40"/>
      <c r="H8" s="249"/>
      <c r="I8" s="250"/>
      <c r="J8" s="73"/>
      <c r="K8" s="74"/>
      <c r="L8" s="75" t="s">
        <v>12</v>
      </c>
      <c r="M8" s="76"/>
      <c r="N8" s="77" t="s">
        <v>13</v>
      </c>
      <c r="O8" s="216" t="s">
        <v>14</v>
      </c>
      <c r="R8" s="79"/>
      <c r="S8" s="36"/>
    </row>
    <row r="9" spans="2:26" ht="19.899999999999999" customHeight="1" thickBot="1" x14ac:dyDescent="0.45">
      <c r="B9" s="207"/>
      <c r="C9" s="209"/>
      <c r="D9" s="267"/>
      <c r="E9" s="268"/>
      <c r="F9" s="269"/>
      <c r="G9" s="41"/>
      <c r="H9" s="251"/>
      <c r="I9" s="252"/>
      <c r="J9" s="44"/>
      <c r="K9" s="6"/>
      <c r="L9" s="47" t="s">
        <v>12</v>
      </c>
      <c r="M9" s="37"/>
      <c r="N9" s="48" t="s">
        <v>15</v>
      </c>
      <c r="O9" s="217"/>
      <c r="R9" s="80"/>
      <c r="S9" s="36"/>
    </row>
    <row r="10" spans="2:26" ht="19.899999999999999" customHeight="1" x14ac:dyDescent="0.4">
      <c r="B10" s="190" t="s">
        <v>16</v>
      </c>
      <c r="C10" s="9" t="s">
        <v>4</v>
      </c>
      <c r="D10" s="246" t="s">
        <v>17</v>
      </c>
      <c r="E10" s="247"/>
      <c r="F10" s="248"/>
      <c r="G10" s="42" t="s">
        <v>18</v>
      </c>
      <c r="H10" s="249" t="s">
        <v>19</v>
      </c>
      <c r="I10" s="250"/>
      <c r="J10" s="73" t="s">
        <v>20</v>
      </c>
      <c r="K10" s="76">
        <v>50</v>
      </c>
      <c r="L10" s="75" t="s">
        <v>12</v>
      </c>
      <c r="M10" s="76">
        <v>4</v>
      </c>
      <c r="N10" s="78" t="s">
        <v>13</v>
      </c>
      <c r="O10" s="258" t="s">
        <v>21</v>
      </c>
      <c r="R10" s="79"/>
      <c r="S10" s="80"/>
    </row>
    <row r="11" spans="2:26" ht="19.899999999999999" customHeight="1" thickBot="1" x14ac:dyDescent="0.45">
      <c r="B11" s="191"/>
      <c r="C11" s="93" t="s">
        <v>22</v>
      </c>
      <c r="D11" s="255" t="s">
        <v>23</v>
      </c>
      <c r="E11" s="256"/>
      <c r="F11" s="257"/>
      <c r="G11" s="43" t="s">
        <v>24</v>
      </c>
      <c r="H11" s="251"/>
      <c r="I11" s="252"/>
      <c r="J11" s="45" t="s">
        <v>25</v>
      </c>
      <c r="K11" s="37">
        <v>55</v>
      </c>
      <c r="L11" s="47" t="s">
        <v>12</v>
      </c>
      <c r="M11" s="37">
        <v>3</v>
      </c>
      <c r="N11" s="49" t="s">
        <v>15</v>
      </c>
      <c r="O11" s="254"/>
      <c r="P11" s="60"/>
      <c r="Q11" s="60"/>
    </row>
    <row r="12" spans="2:26" ht="19.899999999999999" customHeight="1" x14ac:dyDescent="0.4">
      <c r="B12" s="190" t="s">
        <v>26</v>
      </c>
      <c r="C12" s="9" t="s">
        <v>4</v>
      </c>
      <c r="D12" s="246" t="s">
        <v>27</v>
      </c>
      <c r="E12" s="247"/>
      <c r="F12" s="248"/>
      <c r="G12" s="42" t="s">
        <v>28</v>
      </c>
      <c r="H12" s="249" t="s">
        <v>29</v>
      </c>
      <c r="I12" s="250"/>
      <c r="J12" s="73" t="s">
        <v>25</v>
      </c>
      <c r="K12" s="76">
        <v>55</v>
      </c>
      <c r="L12" s="75" t="s">
        <v>12</v>
      </c>
      <c r="M12" s="76">
        <v>4</v>
      </c>
      <c r="N12" s="78" t="s">
        <v>13</v>
      </c>
      <c r="O12" s="258" t="s">
        <v>30</v>
      </c>
      <c r="P12" s="59"/>
      <c r="Q12" s="59"/>
    </row>
    <row r="13" spans="2:26" ht="19.899999999999999" customHeight="1" thickBot="1" x14ac:dyDescent="0.45">
      <c r="B13" s="191"/>
      <c r="C13" s="93" t="s">
        <v>22</v>
      </c>
      <c r="D13" s="255" t="s">
        <v>31</v>
      </c>
      <c r="E13" s="256"/>
      <c r="F13" s="257"/>
      <c r="G13" s="43" t="s">
        <v>32</v>
      </c>
      <c r="H13" s="251"/>
      <c r="I13" s="252"/>
      <c r="J13" s="45" t="s">
        <v>25</v>
      </c>
      <c r="K13" s="37">
        <v>57</v>
      </c>
      <c r="L13" s="47" t="s">
        <v>12</v>
      </c>
      <c r="M13" s="37">
        <v>3</v>
      </c>
      <c r="N13" s="49" t="s">
        <v>15</v>
      </c>
      <c r="O13" s="254"/>
      <c r="P13" s="60"/>
      <c r="Q13" s="60"/>
      <c r="Z13" s="28"/>
    </row>
    <row r="14" spans="2:26" ht="19.899999999999999" customHeight="1" x14ac:dyDescent="0.4">
      <c r="B14" s="204" t="s">
        <v>26</v>
      </c>
      <c r="C14" s="7" t="s">
        <v>4</v>
      </c>
      <c r="D14" s="246" t="s">
        <v>33</v>
      </c>
      <c r="E14" s="247"/>
      <c r="F14" s="248"/>
      <c r="G14" s="40" t="s">
        <v>18</v>
      </c>
      <c r="H14" s="249" t="s">
        <v>34</v>
      </c>
      <c r="I14" s="250"/>
      <c r="J14" s="73" t="s">
        <v>25</v>
      </c>
      <c r="K14" s="76">
        <v>57</v>
      </c>
      <c r="L14" s="75" t="s">
        <v>12</v>
      </c>
      <c r="M14" s="76">
        <v>4</v>
      </c>
      <c r="N14" s="78" t="s">
        <v>13</v>
      </c>
      <c r="O14" s="253" t="s">
        <v>21</v>
      </c>
      <c r="P14" s="59"/>
      <c r="Q14" s="59"/>
      <c r="Z14" s="28"/>
    </row>
    <row r="15" spans="2:26" ht="19.899999999999999" customHeight="1" thickBot="1" x14ac:dyDescent="0.45">
      <c r="B15" s="191"/>
      <c r="C15" s="93" t="s">
        <v>22</v>
      </c>
      <c r="D15" s="255" t="s">
        <v>35</v>
      </c>
      <c r="E15" s="256"/>
      <c r="F15" s="257"/>
      <c r="G15" s="43" t="s">
        <v>36</v>
      </c>
      <c r="H15" s="251"/>
      <c r="I15" s="252"/>
      <c r="J15" s="45" t="s">
        <v>25</v>
      </c>
      <c r="K15" s="37">
        <v>59</v>
      </c>
      <c r="L15" s="47" t="s">
        <v>12</v>
      </c>
      <c r="M15" s="37">
        <v>3</v>
      </c>
      <c r="N15" s="49" t="s">
        <v>15</v>
      </c>
      <c r="O15" s="254"/>
      <c r="P15" s="60"/>
      <c r="Q15" s="60"/>
    </row>
    <row r="16" spans="2:26" ht="5.25" customHeight="1" thickBot="1" x14ac:dyDescent="0.45">
      <c r="B16" s="10"/>
      <c r="C16" s="11"/>
      <c r="G16" s="12"/>
      <c r="H16" s="5"/>
      <c r="I16" s="5"/>
      <c r="J16" s="5"/>
      <c r="K16" s="13"/>
      <c r="L16" s="13"/>
      <c r="M16" s="13"/>
      <c r="N16" s="13"/>
      <c r="O16" s="14"/>
      <c r="P16" s="14"/>
      <c r="Q16" s="14"/>
    </row>
    <row r="17" spans="2:23" ht="32.25" customHeight="1" x14ac:dyDescent="0.4">
      <c r="B17" s="259" t="s">
        <v>157</v>
      </c>
      <c r="C17" s="260"/>
      <c r="D17" s="260"/>
      <c r="E17" s="260"/>
      <c r="F17" s="260"/>
      <c r="G17" s="260"/>
      <c r="H17" s="260"/>
      <c r="I17" s="260"/>
      <c r="J17" s="260"/>
      <c r="K17" s="260"/>
      <c r="L17" s="260"/>
      <c r="M17" s="260"/>
      <c r="N17" s="260"/>
      <c r="O17" s="261"/>
      <c r="P17" s="35"/>
      <c r="Q17" s="35"/>
    </row>
    <row r="18" spans="2:23" ht="18.75" x14ac:dyDescent="0.4">
      <c r="B18" s="181" t="s">
        <v>37</v>
      </c>
      <c r="C18" s="182"/>
      <c r="D18" s="182"/>
      <c r="E18" s="183" t="s">
        <v>38</v>
      </c>
      <c r="F18" s="183"/>
      <c r="G18" s="183"/>
      <c r="H18" s="183"/>
      <c r="I18" s="183"/>
      <c r="J18" s="262" t="s">
        <v>142</v>
      </c>
      <c r="K18" s="262"/>
      <c r="L18" s="262"/>
      <c r="M18" s="262"/>
      <c r="N18" s="262"/>
      <c r="O18" s="263"/>
      <c r="P18" s="61"/>
      <c r="Q18" s="61"/>
    </row>
    <row r="19" spans="2:23" ht="14.25" thickBot="1" x14ac:dyDescent="0.45">
      <c r="B19" s="186" t="s">
        <v>39</v>
      </c>
      <c r="C19" s="187"/>
      <c r="D19" s="187"/>
      <c r="E19" s="187" t="s">
        <v>40</v>
      </c>
      <c r="F19" s="187"/>
      <c r="G19" s="187"/>
      <c r="H19" s="188" t="s">
        <v>41</v>
      </c>
      <c r="I19" s="188"/>
      <c r="J19" s="189" t="s">
        <v>42</v>
      </c>
      <c r="K19" s="189"/>
      <c r="L19" s="189"/>
      <c r="M19" s="189"/>
      <c r="N19" s="189"/>
      <c r="O19" s="15" t="s">
        <v>158</v>
      </c>
      <c r="P19" s="58"/>
      <c r="Q19" s="58"/>
    </row>
    <row r="20" spans="2:23" ht="28.35" customHeight="1" thickBot="1" x14ac:dyDescent="0.45">
      <c r="B20" s="160" t="s">
        <v>44</v>
      </c>
      <c r="C20" s="270" t="s">
        <v>132</v>
      </c>
      <c r="D20" s="271"/>
      <c r="E20" s="88" t="s">
        <v>45</v>
      </c>
      <c r="F20" s="274" t="s">
        <v>112</v>
      </c>
      <c r="G20" s="275"/>
      <c r="H20" s="276" t="s">
        <v>47</v>
      </c>
      <c r="I20" s="277"/>
      <c r="J20" s="278">
        <v>40179</v>
      </c>
      <c r="K20" s="279"/>
      <c r="L20" s="279"/>
      <c r="M20" s="279"/>
      <c r="N20" s="280"/>
      <c r="O20" s="119" t="str">
        <f>IF(OR(J20="",J22=""),"",_xlfn.LET(_xlpm.y,DATEDIF(J20,J22+1,"Y"),_xlpm.d,DATEDIF(J20,J22+1,"YD"),_xlpm.y&amp;"年"&amp;_xlpm.d&amp;"日"))</f>
        <v>8年90日</v>
      </c>
      <c r="P20" s="62"/>
      <c r="Q20" s="62"/>
      <c r="S20" s="5"/>
    </row>
    <row r="21" spans="2:23" ht="28.35" customHeight="1" x14ac:dyDescent="0.4">
      <c r="B21" s="161"/>
      <c r="C21" s="272"/>
      <c r="D21" s="273"/>
      <c r="E21" s="88" t="s">
        <v>45</v>
      </c>
      <c r="F21" s="274" t="s">
        <v>46</v>
      </c>
      <c r="G21" s="275"/>
      <c r="H21" s="276" t="s">
        <v>47</v>
      </c>
      <c r="I21" s="277"/>
      <c r="J21" s="156" t="s">
        <v>48</v>
      </c>
      <c r="K21" s="157"/>
      <c r="L21" s="157"/>
      <c r="M21" s="157"/>
      <c r="N21" s="158"/>
      <c r="O21" s="120"/>
      <c r="P21" s="63"/>
      <c r="Q21" s="63"/>
      <c r="S21" s="5"/>
      <c r="T21" s="5"/>
    </row>
    <row r="22" spans="2:23" ht="28.35" customHeight="1" thickBot="1" x14ac:dyDescent="0.45">
      <c r="B22" s="16" t="s">
        <v>49</v>
      </c>
      <c r="C22" s="281" t="s">
        <v>50</v>
      </c>
      <c r="D22" s="281"/>
      <c r="E22" s="169" t="s">
        <v>51</v>
      </c>
      <c r="F22" s="170"/>
      <c r="G22" s="171"/>
      <c r="H22" s="89">
        <v>15</v>
      </c>
      <c r="I22" s="50" t="s">
        <v>52</v>
      </c>
      <c r="J22" s="282">
        <v>43190</v>
      </c>
      <c r="K22" s="283"/>
      <c r="L22" s="283"/>
      <c r="M22" s="283"/>
      <c r="N22" s="284"/>
      <c r="O22" s="121"/>
      <c r="P22" s="64"/>
      <c r="Q22" s="64"/>
      <c r="R22" s="81"/>
      <c r="S22" s="5"/>
      <c r="T22" s="5"/>
    </row>
    <row r="23" spans="2:23" ht="28.35" customHeight="1" thickBot="1" x14ac:dyDescent="0.45">
      <c r="B23" s="160" t="s">
        <v>44</v>
      </c>
      <c r="C23" s="270" t="s">
        <v>53</v>
      </c>
      <c r="D23" s="271"/>
      <c r="E23" s="88" t="s">
        <v>54</v>
      </c>
      <c r="F23" s="274" t="s">
        <v>55</v>
      </c>
      <c r="G23" s="275"/>
      <c r="H23" s="276" t="s">
        <v>56</v>
      </c>
      <c r="I23" s="277"/>
      <c r="J23" s="278">
        <v>43374</v>
      </c>
      <c r="K23" s="279"/>
      <c r="L23" s="279"/>
      <c r="M23" s="279"/>
      <c r="N23" s="280"/>
      <c r="O23" s="119" t="str">
        <f>IF(OR(J23="",J25=""),"",_xlfn.LET(_xlpm.y,DATEDIF(J23,J25+1,"Y"),_xlpm.d,DATEDIF(J23,J25+1,"YD"),_xlpm.y&amp;"年"&amp;_xlpm.d&amp;"日"))</f>
        <v>1年92日</v>
      </c>
      <c r="P23" s="62"/>
      <c r="Q23" s="62"/>
      <c r="T23" s="5"/>
    </row>
    <row r="24" spans="2:23" ht="28.35" customHeight="1" x14ac:dyDescent="0.4">
      <c r="B24" s="161"/>
      <c r="C24" s="272"/>
      <c r="D24" s="273"/>
      <c r="E24" s="88" t="s">
        <v>54</v>
      </c>
      <c r="F24" s="274" t="s">
        <v>57</v>
      </c>
      <c r="G24" s="275"/>
      <c r="H24" s="276" t="s">
        <v>47</v>
      </c>
      <c r="I24" s="277"/>
      <c r="J24" s="156" t="s">
        <v>48</v>
      </c>
      <c r="K24" s="157"/>
      <c r="L24" s="157"/>
      <c r="M24" s="157"/>
      <c r="N24" s="158"/>
      <c r="O24" s="120"/>
      <c r="P24" s="63"/>
      <c r="Q24" s="63"/>
    </row>
    <row r="25" spans="2:23" ht="28.35" customHeight="1" thickBot="1" x14ac:dyDescent="0.45">
      <c r="B25" s="16" t="s">
        <v>49</v>
      </c>
      <c r="C25" s="281" t="s">
        <v>58</v>
      </c>
      <c r="D25" s="281"/>
      <c r="E25" s="169" t="s">
        <v>51</v>
      </c>
      <c r="F25" s="170"/>
      <c r="G25" s="171"/>
      <c r="H25" s="89">
        <v>5</v>
      </c>
      <c r="I25" s="50" t="s">
        <v>52</v>
      </c>
      <c r="J25" s="282">
        <v>43830</v>
      </c>
      <c r="K25" s="283"/>
      <c r="L25" s="283"/>
      <c r="M25" s="283"/>
      <c r="N25" s="284"/>
      <c r="O25" s="121"/>
      <c r="P25" s="64"/>
      <c r="Q25" s="64"/>
      <c r="S25" s="5"/>
    </row>
    <row r="26" spans="2:23" ht="28.35" customHeight="1" thickBot="1" x14ac:dyDescent="0.45">
      <c r="B26" s="160" t="s">
        <v>44</v>
      </c>
      <c r="C26" s="270" t="s">
        <v>59</v>
      </c>
      <c r="D26" s="271"/>
      <c r="E26" s="88" t="s">
        <v>60</v>
      </c>
      <c r="F26" s="274" t="s">
        <v>61</v>
      </c>
      <c r="G26" s="275"/>
      <c r="H26" s="276"/>
      <c r="I26" s="277"/>
      <c r="J26" s="278">
        <v>44652</v>
      </c>
      <c r="K26" s="279"/>
      <c r="L26" s="279"/>
      <c r="M26" s="279"/>
      <c r="N26" s="280"/>
      <c r="O26" s="119" t="str">
        <f>IF(OR(J26="",J28=""),"",_xlfn.LET(_xlpm.y,DATEDIF(J26,J28+1,"Y"),_xlpm.d,DATEDIF(J26,J28+1,"YD"),_xlpm.y&amp;"年"&amp;_xlpm.d&amp;"日"))</f>
        <v>1年30日</v>
      </c>
      <c r="P26" s="62"/>
      <c r="Q26" s="62"/>
    </row>
    <row r="27" spans="2:23" ht="28.35" customHeight="1" x14ac:dyDescent="0.4">
      <c r="B27" s="161"/>
      <c r="C27" s="272"/>
      <c r="D27" s="273"/>
      <c r="E27" s="88"/>
      <c r="F27" s="274"/>
      <c r="G27" s="275"/>
      <c r="H27" s="276"/>
      <c r="I27" s="277"/>
      <c r="J27" s="156" t="s">
        <v>48</v>
      </c>
      <c r="K27" s="157"/>
      <c r="L27" s="157"/>
      <c r="M27" s="157"/>
      <c r="N27" s="158"/>
      <c r="O27" s="120"/>
      <c r="P27" s="63"/>
      <c r="Q27" s="63"/>
      <c r="S27" s="85"/>
    </row>
    <row r="28" spans="2:23" ht="28.35" customHeight="1" thickBot="1" x14ac:dyDescent="0.45">
      <c r="B28" s="16" t="s">
        <v>49</v>
      </c>
      <c r="C28" s="281"/>
      <c r="D28" s="281"/>
      <c r="E28" s="169" t="s">
        <v>51</v>
      </c>
      <c r="F28" s="170"/>
      <c r="G28" s="171"/>
      <c r="H28" s="89">
        <v>10</v>
      </c>
      <c r="I28" s="50" t="s">
        <v>52</v>
      </c>
      <c r="J28" s="282">
        <v>45046</v>
      </c>
      <c r="K28" s="283"/>
      <c r="L28" s="283"/>
      <c r="M28" s="283"/>
      <c r="N28" s="284"/>
      <c r="O28" s="121"/>
      <c r="P28" s="64"/>
      <c r="Q28" s="64"/>
      <c r="T28" s="5"/>
    </row>
    <row r="29" spans="2:23" ht="28.35" customHeight="1" thickBot="1" x14ac:dyDescent="0.45">
      <c r="B29" s="160" t="s">
        <v>44</v>
      </c>
      <c r="C29" s="270" t="s">
        <v>137</v>
      </c>
      <c r="D29" s="271"/>
      <c r="E29" s="88" t="s">
        <v>45</v>
      </c>
      <c r="F29" s="274" t="s">
        <v>46</v>
      </c>
      <c r="G29" s="275"/>
      <c r="H29" s="276" t="s">
        <v>47</v>
      </c>
      <c r="I29" s="277"/>
      <c r="J29" s="278">
        <v>45047</v>
      </c>
      <c r="K29" s="279"/>
      <c r="L29" s="279"/>
      <c r="M29" s="279"/>
      <c r="N29" s="280"/>
      <c r="O29" s="119" t="str">
        <f>IF(OR(J29="",J31=""),"",_xlfn.LET(_xlpm.y,DATEDIF(J29,J31+1,"Y"),_xlpm.d,DATEDIF(J29,J31+1,"YD"),_xlpm.y&amp;"年"&amp;_xlpm.d&amp;"日"))</f>
        <v>3年123日</v>
      </c>
      <c r="P29" s="62"/>
      <c r="Q29" s="62"/>
      <c r="R29" s="82"/>
      <c r="T29" s="67"/>
      <c r="W29" s="67"/>
    </row>
    <row r="30" spans="2:23" ht="28.35" customHeight="1" x14ac:dyDescent="0.4">
      <c r="B30" s="161"/>
      <c r="C30" s="272"/>
      <c r="D30" s="273"/>
      <c r="E30" s="88" t="s">
        <v>45</v>
      </c>
      <c r="F30" s="274" t="s">
        <v>112</v>
      </c>
      <c r="G30" s="275"/>
      <c r="H30" s="276" t="s">
        <v>47</v>
      </c>
      <c r="I30" s="277"/>
      <c r="J30" s="156" t="s">
        <v>48</v>
      </c>
      <c r="K30" s="157"/>
      <c r="L30" s="157"/>
      <c r="M30" s="157"/>
      <c r="N30" s="158"/>
      <c r="O30" s="120"/>
      <c r="P30" s="63"/>
      <c r="Q30" s="63"/>
      <c r="T30" s="83"/>
      <c r="W30" s="83"/>
    </row>
    <row r="31" spans="2:23" ht="28.35" customHeight="1" thickBot="1" x14ac:dyDescent="0.45">
      <c r="B31" s="16" t="s">
        <v>49</v>
      </c>
      <c r="C31" s="281" t="s">
        <v>133</v>
      </c>
      <c r="D31" s="281"/>
      <c r="E31" s="169" t="s">
        <v>51</v>
      </c>
      <c r="F31" s="170"/>
      <c r="G31" s="171"/>
      <c r="H31" s="89">
        <v>15</v>
      </c>
      <c r="I31" s="50" t="s">
        <v>52</v>
      </c>
      <c r="J31" s="288">
        <v>46265</v>
      </c>
      <c r="K31" s="289"/>
      <c r="L31" s="289"/>
      <c r="M31" s="289"/>
      <c r="N31" s="290"/>
      <c r="O31" s="121"/>
      <c r="P31" s="64"/>
      <c r="Q31" s="64"/>
    </row>
    <row r="32" spans="2:23" ht="15" customHeight="1" x14ac:dyDescent="0.4">
      <c r="B32" s="137" t="s">
        <v>134</v>
      </c>
      <c r="C32" s="138"/>
      <c r="D32" s="138"/>
      <c r="E32" s="138"/>
      <c r="F32" s="138"/>
      <c r="G32" s="138"/>
      <c r="H32" s="138"/>
      <c r="I32" s="139"/>
      <c r="J32" s="143" t="s">
        <v>62</v>
      </c>
      <c r="K32" s="144"/>
      <c r="L32" s="144"/>
      <c r="M32" s="145" t="str">
        <f>_xlfn.LET(
_xlpm.days,
SUM(
IF(OR(J20="",J22=""),0,J22-J20+1),
IF(OR(J23="",J25=""),0,J25-J23+1),
IF(OR(J26="",J28=""),0,J28-J26+1),
IF(OR(J29="",J31=""),0,J31-J29+1)
),
_xlpm.base,DATE(2001,1,1),
_xlpm.y,DATEDIF(_xlpm.base,_xlpm.base+_xlpm.days,"Y"),
_xlpm.d,DATEDIF(_xlpm.base,_xlpm.base+_xlpm.days,"YD"),
_xlpm.y&amp;"年"&amp;_xlpm.d&amp;"日"
)</f>
        <v>13年335日</v>
      </c>
      <c r="N32" s="145"/>
      <c r="O32" s="146"/>
      <c r="P32" s="64"/>
      <c r="Q32" s="64"/>
      <c r="S32" s="85"/>
    </row>
    <row r="33" spans="2:21" ht="15" customHeight="1" thickBot="1" x14ac:dyDescent="0.45">
      <c r="B33" s="140"/>
      <c r="C33" s="141"/>
      <c r="D33" s="141"/>
      <c r="E33" s="141"/>
      <c r="F33" s="141"/>
      <c r="G33" s="141"/>
      <c r="H33" s="141"/>
      <c r="I33" s="142"/>
      <c r="J33" s="147" t="s">
        <v>63</v>
      </c>
      <c r="K33" s="148"/>
      <c r="L33" s="148"/>
      <c r="M33" s="149">
        <f>IFERROR(IF(O3="✔",VLOOKUP(D3,受講区分プルダウン!A4:D14,4,FALSE),VLOOKUP(D3,受講区分プルダウン!A4:D13,3,FALSE)),"")</f>
        <v>11</v>
      </c>
      <c r="N33" s="149"/>
      <c r="O33" s="150"/>
      <c r="P33" s="64"/>
      <c r="Q33" s="64"/>
      <c r="S33" s="86"/>
      <c r="T33" s="68"/>
    </row>
    <row r="34" spans="2:21" ht="4.9000000000000004" customHeight="1" thickBot="1" x14ac:dyDescent="0.45">
      <c r="B34" s="10"/>
      <c r="C34" s="11"/>
      <c r="G34" s="12"/>
      <c r="H34" s="5"/>
      <c r="I34" s="5"/>
      <c r="J34" s="5"/>
      <c r="K34" s="13"/>
      <c r="L34" s="13"/>
      <c r="M34" s="13"/>
      <c r="N34" s="13"/>
      <c r="O34" s="66"/>
      <c r="P34" s="14"/>
      <c r="Q34" s="14"/>
    </row>
    <row r="35" spans="2:21" ht="30.75" customHeight="1" x14ac:dyDescent="0.4">
      <c r="B35" s="151" t="s">
        <v>150</v>
      </c>
      <c r="C35" s="126"/>
      <c r="D35" s="126"/>
      <c r="E35" s="126"/>
      <c r="F35" s="126"/>
      <c r="G35" s="126"/>
      <c r="H35" s="126"/>
      <c r="I35" s="126"/>
      <c r="J35" s="126"/>
      <c r="K35" s="126"/>
      <c r="L35" s="126"/>
      <c r="M35" s="126"/>
      <c r="N35" s="126"/>
      <c r="O35" s="127"/>
      <c r="P35" s="36"/>
      <c r="Q35" s="36"/>
      <c r="R35" s="68"/>
      <c r="U35" s="68"/>
    </row>
    <row r="36" spans="2:21" ht="27" customHeight="1" x14ac:dyDescent="0.4">
      <c r="B36" s="128" t="s">
        <v>151</v>
      </c>
      <c r="C36" s="129"/>
      <c r="D36" s="129"/>
      <c r="E36" s="129"/>
      <c r="F36" s="129"/>
      <c r="G36" s="129"/>
      <c r="H36" s="129"/>
      <c r="I36" s="129"/>
      <c r="J36" s="129"/>
      <c r="K36" s="129"/>
      <c r="L36" s="129"/>
      <c r="M36" s="129"/>
      <c r="N36" s="129"/>
      <c r="O36" s="130"/>
      <c r="P36" s="18"/>
      <c r="Q36" s="18"/>
      <c r="R36" s="68"/>
    </row>
    <row r="37" spans="2:21" ht="22.9" customHeight="1" x14ac:dyDescent="0.4">
      <c r="B37" s="17"/>
      <c r="C37" s="18"/>
      <c r="D37" s="90" t="s">
        <v>66</v>
      </c>
      <c r="E37" s="291" t="s">
        <v>131</v>
      </c>
      <c r="F37" s="291"/>
      <c r="G37" s="18"/>
      <c r="H37" s="18"/>
      <c r="I37" s="32"/>
      <c r="J37" s="18"/>
      <c r="K37" s="18"/>
      <c r="L37" s="18"/>
      <c r="M37" s="18"/>
      <c r="N37" s="18"/>
      <c r="O37" s="19"/>
      <c r="P37" s="18"/>
      <c r="Q37" s="18"/>
    </row>
    <row r="38" spans="2:21" ht="22.9" customHeight="1" x14ac:dyDescent="0.4">
      <c r="B38" s="24"/>
      <c r="D38" s="90" t="s">
        <v>67</v>
      </c>
      <c r="E38" s="292" t="s">
        <v>137</v>
      </c>
      <c r="F38" s="292"/>
      <c r="G38" s="292"/>
      <c r="H38" s="292"/>
      <c r="I38" s="55"/>
      <c r="J38" s="99" t="s">
        <v>139</v>
      </c>
      <c r="O38" s="25"/>
    </row>
    <row r="39" spans="2:21" ht="22.9" customHeight="1" x14ac:dyDescent="0.4">
      <c r="B39" s="24"/>
      <c r="D39" s="90" t="s">
        <v>68</v>
      </c>
      <c r="E39" s="292" t="s">
        <v>138</v>
      </c>
      <c r="F39" s="292"/>
      <c r="G39" s="292"/>
      <c r="H39" s="292"/>
      <c r="I39" s="55"/>
      <c r="J39" s="99" t="s">
        <v>140</v>
      </c>
      <c r="N39" s="3"/>
      <c r="O39" s="25"/>
    </row>
    <row r="40" spans="2:21" ht="25.9" customHeight="1" thickBot="1" x14ac:dyDescent="0.45">
      <c r="B40" s="20"/>
      <c r="C40" s="22"/>
      <c r="D40" s="91" t="s">
        <v>69</v>
      </c>
      <c r="E40" s="293" t="s">
        <v>135</v>
      </c>
      <c r="F40" s="293"/>
      <c r="G40" s="293"/>
      <c r="H40" s="293"/>
      <c r="I40" s="33"/>
      <c r="J40" s="26"/>
      <c r="K40" s="22"/>
      <c r="L40" s="22"/>
      <c r="M40" s="22"/>
      <c r="N40" s="22"/>
      <c r="O40" s="23"/>
    </row>
    <row r="41" spans="2:21" ht="19.5" customHeight="1" x14ac:dyDescent="0.4">
      <c r="B41" s="136" t="s">
        <v>149</v>
      </c>
      <c r="C41" s="126"/>
      <c r="D41" s="126"/>
      <c r="E41" s="126"/>
      <c r="F41" s="126"/>
      <c r="G41" s="126"/>
      <c r="H41" s="126"/>
      <c r="I41" s="126"/>
      <c r="J41" s="126"/>
      <c r="K41" s="126"/>
      <c r="L41" s="126"/>
      <c r="M41" s="126"/>
      <c r="N41" s="126"/>
      <c r="O41" s="127"/>
      <c r="P41" s="36"/>
      <c r="Q41" s="36"/>
    </row>
    <row r="42" spans="2:21" ht="37.5" customHeight="1" thickBot="1" x14ac:dyDescent="0.45">
      <c r="B42" s="285"/>
      <c r="C42" s="286"/>
      <c r="D42" s="286"/>
      <c r="E42" s="286"/>
      <c r="F42" s="286"/>
      <c r="G42" s="286"/>
      <c r="H42" s="286"/>
      <c r="I42" s="286"/>
      <c r="J42" s="286"/>
      <c r="K42" s="286"/>
      <c r="L42" s="286"/>
      <c r="M42" s="286"/>
      <c r="N42" s="286"/>
      <c r="O42" s="287"/>
      <c r="P42" s="65"/>
      <c r="Q42" s="65"/>
    </row>
    <row r="43" spans="2:21" ht="6" customHeight="1" thickBot="1" x14ac:dyDescent="0.45">
      <c r="B43" s="4"/>
      <c r="C43" s="4"/>
      <c r="D43" s="4"/>
      <c r="E43" s="4"/>
      <c r="F43" s="4"/>
      <c r="G43" s="4"/>
      <c r="H43" s="4"/>
      <c r="I43" s="4"/>
      <c r="J43" s="4"/>
      <c r="K43" s="4"/>
      <c r="L43" s="4"/>
      <c r="M43" s="4"/>
      <c r="N43" s="4"/>
      <c r="O43" s="4"/>
    </row>
    <row r="44" spans="2:21" ht="22.15" customHeight="1" x14ac:dyDescent="0.4">
      <c r="B44" s="125" t="s">
        <v>71</v>
      </c>
      <c r="C44" s="126"/>
      <c r="D44" s="126"/>
      <c r="E44" s="126"/>
      <c r="F44" s="126"/>
      <c r="G44" s="126"/>
      <c r="H44" s="126"/>
      <c r="I44" s="126"/>
      <c r="J44" s="126"/>
      <c r="K44" s="126"/>
      <c r="L44" s="126"/>
      <c r="M44" s="126"/>
      <c r="N44" s="126"/>
      <c r="O44" s="127"/>
      <c r="P44" s="36"/>
      <c r="Q44" s="36"/>
      <c r="R44" s="84"/>
      <c r="S44" s="29"/>
    </row>
    <row r="45" spans="2:21" ht="41.45" customHeight="1" x14ac:dyDescent="0.4">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45">
      <c r="B46" s="20"/>
      <c r="C46" s="30"/>
      <c r="D46" s="30"/>
      <c r="E46" s="31" t="s">
        <v>73</v>
      </c>
      <c r="F46" s="132" t="s">
        <v>136</v>
      </c>
      <c r="G46" s="132"/>
      <c r="H46" s="132"/>
      <c r="I46" s="34"/>
      <c r="J46" s="21"/>
      <c r="K46" s="22"/>
      <c r="L46" s="22"/>
      <c r="M46" s="22"/>
      <c r="N46" s="22"/>
      <c r="O46" s="23"/>
    </row>
    <row r="47" spans="2:21" ht="5.0999999999999996" customHeight="1" x14ac:dyDescent="0.4">
      <c r="B47" s="10"/>
      <c r="C47" s="11"/>
      <c r="G47" s="12"/>
      <c r="H47" s="5"/>
      <c r="I47" s="5"/>
      <c r="J47" s="5"/>
      <c r="K47" s="13"/>
      <c r="L47" s="13"/>
      <c r="M47" s="13"/>
      <c r="N47" s="13"/>
      <c r="O47" s="14"/>
      <c r="P47" s="14"/>
      <c r="Q47" s="14"/>
    </row>
    <row r="48" spans="2:21" ht="7.15" customHeight="1" x14ac:dyDescent="0.4"/>
  </sheetData>
  <sheetProtection algorithmName="SHA-512" hashValue="bDApv+1xRngGfWxXcKLb7LgyIB7IVOyxA59JFqvch7o+C0XGcrJYTwaWcyXUqROzqMJu3JQomSPw6EEYFfQo+g==" saltValue="gqawtFIbpoyUbDc9yVjfig==" spinCount="100000" sheet="1" objects="1" scenarios="1"/>
  <dataConsolidate/>
  <mergeCells count="103">
    <mergeCell ref="B42:O42"/>
    <mergeCell ref="B44:O44"/>
    <mergeCell ref="B45:O45"/>
    <mergeCell ref="R45:S45"/>
    <mergeCell ref="F46:H46"/>
    <mergeCell ref="C31:D31"/>
    <mergeCell ref="E31:G31"/>
    <mergeCell ref="J31:N31"/>
    <mergeCell ref="B41:O41"/>
    <mergeCell ref="B32:I33"/>
    <mergeCell ref="J32:L32"/>
    <mergeCell ref="M32:O32"/>
    <mergeCell ref="J33:L33"/>
    <mergeCell ref="M33:O33"/>
    <mergeCell ref="B35:O35"/>
    <mergeCell ref="B36:O36"/>
    <mergeCell ref="E37:F37"/>
    <mergeCell ref="E38:H38"/>
    <mergeCell ref="E39:H39"/>
    <mergeCell ref="E40:H40"/>
    <mergeCell ref="B29:B30"/>
    <mergeCell ref="C29:D30"/>
    <mergeCell ref="F29:G29"/>
    <mergeCell ref="H29:I29"/>
    <mergeCell ref="J29:N29"/>
    <mergeCell ref="C28:D28"/>
    <mergeCell ref="E28:G28"/>
    <mergeCell ref="J28:N28"/>
    <mergeCell ref="F30:G30"/>
    <mergeCell ref="H30:I30"/>
    <mergeCell ref="J30:N30"/>
    <mergeCell ref="C25:D25"/>
    <mergeCell ref="E25:G25"/>
    <mergeCell ref="J25:N25"/>
    <mergeCell ref="B26:B27"/>
    <mergeCell ref="C26:D27"/>
    <mergeCell ref="F26:G26"/>
    <mergeCell ref="H26:I26"/>
    <mergeCell ref="J26:N26"/>
    <mergeCell ref="F27:G27"/>
    <mergeCell ref="H27:I27"/>
    <mergeCell ref="J27:N27"/>
    <mergeCell ref="C22:D22"/>
    <mergeCell ref="E22:G22"/>
    <mergeCell ref="J22:N22"/>
    <mergeCell ref="B23:B24"/>
    <mergeCell ref="C23:D24"/>
    <mergeCell ref="F23:G23"/>
    <mergeCell ref="H23:I23"/>
    <mergeCell ref="J23:N23"/>
    <mergeCell ref="F24:G24"/>
    <mergeCell ref="H24:I24"/>
    <mergeCell ref="J24:N24"/>
    <mergeCell ref="E19:G19"/>
    <mergeCell ref="H19:I19"/>
    <mergeCell ref="J19:N19"/>
    <mergeCell ref="B20:B21"/>
    <mergeCell ref="C20:D21"/>
    <mergeCell ref="F20:G20"/>
    <mergeCell ref="H20:I20"/>
    <mergeCell ref="J20:N20"/>
    <mergeCell ref="F21:G21"/>
    <mergeCell ref="H21:I21"/>
    <mergeCell ref="J21:N21"/>
    <mergeCell ref="B2:O2"/>
    <mergeCell ref="B3:C3"/>
    <mergeCell ref="E3:G3"/>
    <mergeCell ref="H3:N3"/>
    <mergeCell ref="B5:O5"/>
    <mergeCell ref="B10:B11"/>
    <mergeCell ref="D10:F10"/>
    <mergeCell ref="H10:I11"/>
    <mergeCell ref="O10:O11"/>
    <mergeCell ref="D11:F11"/>
    <mergeCell ref="B8:B9"/>
    <mergeCell ref="H8:I9"/>
    <mergeCell ref="O8:O9"/>
    <mergeCell ref="C8:C9"/>
    <mergeCell ref="D8:F9"/>
    <mergeCell ref="O20:O22"/>
    <mergeCell ref="O23:O25"/>
    <mergeCell ref="O26:O28"/>
    <mergeCell ref="O29:O31"/>
    <mergeCell ref="B6:F6"/>
    <mergeCell ref="H6:I7"/>
    <mergeCell ref="J6:N7"/>
    <mergeCell ref="O6:O7"/>
    <mergeCell ref="B7:F7"/>
    <mergeCell ref="B14:B15"/>
    <mergeCell ref="D14:F14"/>
    <mergeCell ref="H14:I15"/>
    <mergeCell ref="O14:O15"/>
    <mergeCell ref="D15:F15"/>
    <mergeCell ref="B12:B13"/>
    <mergeCell ref="D12:F12"/>
    <mergeCell ref="H12:I13"/>
    <mergeCell ref="O12:O13"/>
    <mergeCell ref="D13:F13"/>
    <mergeCell ref="B17:O17"/>
    <mergeCell ref="B18:D18"/>
    <mergeCell ref="E18:I18"/>
    <mergeCell ref="J18:O18"/>
    <mergeCell ref="B19:D19"/>
  </mergeCells>
  <phoneticPr fontId="3"/>
  <conditionalFormatting sqref="B5:O7 B8:D8 G8:O9 B9 B10:O15 B17:O19 B20:N31 B32:L32 B33:O33 B35:O42">
    <cfRule type="expression" dxfId="56" priority="12">
      <formula>$D$3="Ⅲ"</formula>
    </cfRule>
    <cfRule type="expression" dxfId="55" priority="13">
      <formula>$D$3="Ⅱ"</formula>
    </cfRule>
  </conditionalFormatting>
  <conditionalFormatting sqref="D8 G8:O9">
    <cfRule type="expression" dxfId="54" priority="11">
      <formula>OR($D$3="Ⅰ-①",$D$3="Ⅰ-②",$D$3="Ⅰ-③",$D$3="Ⅰ-④",$D$3="Ⅰ-⑥",$D$3="Ⅰ-⑦",$D$3="Ⅰ-⑧")</formula>
    </cfRule>
  </conditionalFormatting>
  <conditionalFormatting sqref="H20">
    <cfRule type="expression" dxfId="53" priority="14">
      <formula>$E$20="【行政】"</formula>
    </cfRule>
  </conditionalFormatting>
  <conditionalFormatting sqref="H21">
    <cfRule type="expression" dxfId="52" priority="15">
      <formula>$E$21="【行政】"</formula>
    </cfRule>
  </conditionalFormatting>
  <conditionalFormatting sqref="H23">
    <cfRule type="expression" dxfId="51" priority="16">
      <formula>$E$23="【行政】"</formula>
    </cfRule>
  </conditionalFormatting>
  <conditionalFormatting sqref="H24">
    <cfRule type="expression" dxfId="50" priority="17">
      <formula>$E$24="【行政】"</formula>
    </cfRule>
  </conditionalFormatting>
  <conditionalFormatting sqref="H26">
    <cfRule type="expression" dxfId="49" priority="18">
      <formula>$E$26="【行政】"</formula>
    </cfRule>
  </conditionalFormatting>
  <conditionalFormatting sqref="H27">
    <cfRule type="expression" dxfId="48" priority="19">
      <formula>$E$27="【行政】"</formula>
    </cfRule>
  </conditionalFormatting>
  <conditionalFormatting sqref="H29">
    <cfRule type="expression" dxfId="47" priority="20">
      <formula>$E$29="【行政】"</formula>
    </cfRule>
  </conditionalFormatting>
  <conditionalFormatting sqref="H30">
    <cfRule type="expression" dxfId="46" priority="21">
      <formula>$E$30="【行政】"</formula>
    </cfRule>
  </conditionalFormatting>
  <conditionalFormatting sqref="M32:O32">
    <cfRule type="expression" dxfId="45" priority="1">
      <formula>$D$2="Ⅰ-⑦"</formula>
    </cfRule>
    <cfRule type="expression" dxfId="44" priority="2">
      <formula>$D$2="Ⅰ-⑨"</formula>
    </cfRule>
    <cfRule type="expression" dxfId="43" priority="3">
      <formula>$D$2="Ⅳ"</formula>
    </cfRule>
    <cfRule type="expression" dxfId="42" priority="4">
      <formula>$D$2="Ⅲ"</formula>
    </cfRule>
    <cfRule type="expression" dxfId="41" priority="5">
      <formula>$D$2="Ⅱ"</formula>
    </cfRule>
  </conditionalFormatting>
  <conditionalFormatting sqref="O20 O23 O26 O29">
    <cfRule type="expression" dxfId="40" priority="6">
      <formula>$D$2="Ⅰ-⑦"</formula>
    </cfRule>
    <cfRule type="expression" dxfId="39" priority="7">
      <formula>$D$2="Ⅰ-⑨"</formula>
    </cfRule>
    <cfRule type="expression" dxfId="38" priority="8">
      <formula>$D$2="Ⅳ"</formula>
    </cfRule>
    <cfRule type="expression" dxfId="37" priority="9">
      <formula>$D$2="Ⅲ"</formula>
    </cfRule>
    <cfRule type="expression" dxfId="36"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D6A4A25E-4679-4BC9-8D2A-9E88F838A6B3}">
      <formula1>1</formula1>
      <formula2>R36</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3403773F-CDF2-49BB-B50D-453DB9495BCB}">
      <formula1>1</formula1>
      <formula2>S32</formula2>
    </dataValidation>
    <dataValidation type="list" allowBlank="1" showInputMessage="1" showErrorMessage="1" prompt="立ち合いのみの場合は実務に該当しません。" sqref="H20:I21 H23:I24 H26:I27 H29:I30" xr:uid="{58D0CF3B-29EB-4B07-9481-92502C930417}">
      <formula1>INDIRECT("内容["&amp;E20&amp;"]")</formula1>
    </dataValidation>
    <dataValidation type="list" allowBlank="1" showInputMessage="1" showErrorMessage="1" sqref="F29:G30 F23:G24 F26:G27 F20:G21" xr:uid="{8579693B-2DDC-4BEE-93B3-1FC3570DD489}">
      <formula1>INDIRECT("種別機種["&amp;E20&amp;"]")</formula1>
    </dataValidation>
    <dataValidation type="list" allowBlank="1" showInputMessage="1" showErrorMessage="1" sqref="E29:E30 E23:E24 E26:E27 E20:E21" xr:uid="{F3357498-2A51-4099-A961-CD3B2BC639B4}">
      <formula1>実務種別</formula1>
    </dataValidation>
    <dataValidation type="list" allowBlank="1" showInputMessage="1" showErrorMessage="1" sqref="G15 G13 G11" xr:uid="{95B9CA12-DAB6-4806-A7DF-69134F9D3D1A}">
      <formula1>"1年,2年,3年,4年,5年"</formula1>
    </dataValidation>
    <dataValidation type="list" allowBlank="1" showInputMessage="1" showErrorMessage="1" sqref="G9" xr:uid="{A6D5E0A7-216B-49C2-BD32-ECB868E41FE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0921B4BC-F1D3-4405-802C-AB849D754B0A}">
      <formula1>1</formula1>
    </dataValidation>
    <dataValidation imeMode="hiragana" allowBlank="1" showInputMessage="1" showErrorMessage="1" prompt="【注意】庶務、会計、労務、営業等昇降機及び遊戯施設に関する知識及び技能を必要としない方は、実務経験に含みません。" sqref="C31:D31 C28:D28 C25:D25 C22:D22" xr:uid="{3D618011-28DE-40A9-B89E-03B974538326}"/>
    <dataValidation imeMode="hiragana" allowBlank="1" showInputMessage="1" showErrorMessage="1" sqref="C20:D21 C23:D24 C26:D27 C29:D30" xr:uid="{767A38E7-DABA-4A53-8FBA-94F39E9E2C3C}"/>
    <dataValidation imeMode="halfAlpha" allowBlank="1" showInputMessage="1" showErrorMessage="1" sqref="H28 H31 H25 K8:K15 M8:M15 H22" xr:uid="{9CE45321-8CDB-4FFA-BF5E-29489B5ABE72}"/>
    <dataValidation allowBlank="1" showInputMessage="1" showErrorMessage="1" prompt="【注意】_x000a_建築基準法に基づく昇降機及び遊戯施設が対象となります。" sqref="E19:G19" xr:uid="{6B84040E-35DF-4C25-A1AD-8D420E93F6A6}"/>
    <dataValidation allowBlank="1" showInputMessage="1" showErrorMessage="1" prompt="最終学歴が中学校の場合のみ記入してください。" sqref="D8" xr:uid="{7022B7EE-4135-4B88-B02D-F4A113EFB26D}"/>
    <dataValidation type="list" allowBlank="1" showInputMessage="1" showErrorMessage="1" sqref="O11:Q15 O10 R10" xr:uid="{E4632418-61A9-426F-A31B-63BDE73BF7CE}">
      <formula1>"卒業,中退,編入"</formula1>
    </dataValidation>
    <dataValidation type="list" allowBlank="1" showInputMessage="1" showErrorMessage="1" sqref="G8 G10 G12 G14" xr:uid="{C0B35810-124F-4AAC-A7FD-9331FD3AD959}">
      <formula1>"昼間,夜間"</formula1>
    </dataValidation>
    <dataValidation type="list" allowBlank="1" showInputMessage="1" showErrorMessage="1" sqref="J8:J15" xr:uid="{66FB30B0-F70C-436C-ACFD-6BA3A16649C6}">
      <formula1>"昭和,平成,令和"</formula1>
    </dataValidation>
    <dataValidation type="list" allowBlank="1" showInputMessage="1" showErrorMessage="1" sqref="O3 Q3" xr:uid="{28B2C6E4-7BD4-45AA-91CF-4FB7DC3A6B57}">
      <formula1>"✔,　"</formula1>
    </dataValidation>
  </dataValidations>
  <hyperlinks>
    <hyperlink ref="E18:I18" r:id="rId1" display="実務経験の内容" xr:uid="{9B346325-54E2-40CA-B58E-8973DEA740F1}"/>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222B34-EA9F-4417-8875-F1DF4060701E}">
          <x14:formula1>
            <xm:f>受講区分プルダウン!$A$4:$A$14</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1F4C-D697-4E39-B662-527A9D0E768B}">
  <sheetPr>
    <tabColor rgb="FFFF0000"/>
    <pageSetUpPr fitToPage="1"/>
  </sheetPr>
  <dimension ref="B1:Z47"/>
  <sheetViews>
    <sheetView showGridLines="0" view="pageBreakPreview" zoomScale="88" zoomScaleNormal="100" zoomScaleSheetLayoutView="88" workbookViewId="0">
      <selection activeCell="X26" sqref="X26"/>
    </sheetView>
  </sheetViews>
  <sheetFormatPr defaultColWidth="9" defaultRowHeight="13.5" x14ac:dyDescent="0.4"/>
  <cols>
    <col min="1" max="1" width="1.625" style="1" customWidth="1"/>
    <col min="2" max="2" width="5.25" style="1" customWidth="1"/>
    <col min="3" max="3" width="11.25" style="1" customWidth="1"/>
    <col min="4" max="4" width="16.125" style="1" customWidth="1"/>
    <col min="5" max="5" width="10.25" style="1" customWidth="1"/>
    <col min="6" max="6" width="14.25" style="1" customWidth="1"/>
    <col min="7" max="7" width="12.75" style="1" customWidth="1"/>
    <col min="8" max="8" width="17.25" style="1" customWidth="1"/>
    <col min="9" max="9" width="3.25" style="1" bestFit="1" customWidth="1"/>
    <col min="10" max="10" width="5.375" style="1" customWidth="1"/>
    <col min="11" max="11" width="3.375" style="1" customWidth="1"/>
    <col min="12" max="12" width="3.125" style="1" bestFit="1" customWidth="1"/>
    <col min="13" max="13" width="3.375" style="1" customWidth="1"/>
    <col min="14" max="14" width="6.25" style="1" bestFit="1" customWidth="1"/>
    <col min="15" max="15" width="10" style="1" bestFit="1" customWidth="1"/>
    <col min="16" max="16" width="1.625" style="1" customWidth="1"/>
    <col min="17" max="17" width="9" style="1" customWidth="1"/>
    <col min="18" max="18" width="9" style="36" customWidth="1"/>
    <col min="19" max="28" width="9" style="1" customWidth="1"/>
    <col min="29" max="29" width="9" style="1"/>
    <col min="30" max="30" width="8.75" style="1" customWidth="1"/>
    <col min="31" max="31" width="9" style="1" customWidth="1"/>
    <col min="32" max="16384" width="9" style="1"/>
  </cols>
  <sheetData>
    <row r="1" spans="2:26" ht="18" customHeight="1" thickBot="1" x14ac:dyDescent="0.45">
      <c r="B1" s="218" t="s">
        <v>147</v>
      </c>
      <c r="C1" s="218"/>
      <c r="D1" s="218"/>
      <c r="E1" s="218"/>
      <c r="F1" s="218"/>
      <c r="G1" s="218"/>
      <c r="H1" s="218"/>
      <c r="I1" s="218"/>
      <c r="J1" s="218"/>
      <c r="K1" s="218"/>
      <c r="L1" s="218"/>
      <c r="M1" s="218"/>
      <c r="N1" s="218"/>
      <c r="O1" s="218"/>
      <c r="P1" s="54"/>
      <c r="Q1" s="54"/>
    </row>
    <row r="2" spans="2:26" ht="30" customHeight="1" thickBot="1" x14ac:dyDescent="0.4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45">
      <c r="P3" s="57"/>
    </row>
    <row r="4" spans="2:26" ht="20.100000000000001" customHeight="1" x14ac:dyDescent="0.4">
      <c r="B4" s="225" t="s">
        <v>3</v>
      </c>
      <c r="C4" s="226"/>
      <c r="D4" s="226"/>
      <c r="E4" s="226"/>
      <c r="F4" s="226"/>
      <c r="G4" s="226"/>
      <c r="H4" s="226"/>
      <c r="I4" s="226"/>
      <c r="J4" s="226"/>
      <c r="K4" s="226"/>
      <c r="L4" s="226"/>
      <c r="M4" s="226"/>
      <c r="N4" s="226"/>
      <c r="O4" s="227"/>
      <c r="P4" s="57"/>
      <c r="Q4" s="57"/>
      <c r="U4" s="28"/>
    </row>
    <row r="5" spans="2:26" x14ac:dyDescent="0.4">
      <c r="B5" s="228" t="s">
        <v>4</v>
      </c>
      <c r="C5" s="229"/>
      <c r="D5" s="229"/>
      <c r="E5" s="229"/>
      <c r="F5" s="230"/>
      <c r="G5" s="2" t="s">
        <v>5</v>
      </c>
      <c r="H5" s="231" t="s">
        <v>6</v>
      </c>
      <c r="I5" s="232"/>
      <c r="J5" s="235" t="s">
        <v>7</v>
      </c>
      <c r="K5" s="236"/>
      <c r="L5" s="236"/>
      <c r="M5" s="236"/>
      <c r="N5" s="237"/>
      <c r="O5" s="241" t="s">
        <v>8</v>
      </c>
      <c r="P5" s="58"/>
      <c r="Q5" s="58"/>
    </row>
    <row r="6" spans="2:26" ht="14.25" thickBot="1" x14ac:dyDescent="0.45">
      <c r="B6" s="243" t="s">
        <v>9</v>
      </c>
      <c r="C6" s="244"/>
      <c r="D6" s="244"/>
      <c r="E6" s="244"/>
      <c r="F6" s="245"/>
      <c r="G6" s="8" t="s">
        <v>10</v>
      </c>
      <c r="H6" s="233"/>
      <c r="I6" s="234"/>
      <c r="J6" s="238"/>
      <c r="K6" s="239"/>
      <c r="L6" s="239"/>
      <c r="M6" s="239"/>
      <c r="N6" s="240"/>
      <c r="O6" s="242"/>
      <c r="P6" s="58"/>
      <c r="Q6" s="58"/>
    </row>
    <row r="7" spans="2:26" ht="19.899999999999999" customHeight="1" x14ac:dyDescent="0.4">
      <c r="B7" s="206" t="s">
        <v>11</v>
      </c>
      <c r="C7" s="208" t="s">
        <v>4</v>
      </c>
      <c r="D7" s="264"/>
      <c r="E7" s="265"/>
      <c r="F7" s="266"/>
      <c r="G7" s="40"/>
      <c r="H7" s="249"/>
      <c r="I7" s="250"/>
      <c r="J7" s="73"/>
      <c r="K7" s="74"/>
      <c r="L7" s="75" t="s">
        <v>12</v>
      </c>
      <c r="M7" s="76"/>
      <c r="N7" s="77" t="s">
        <v>13</v>
      </c>
      <c r="O7" s="216" t="s">
        <v>14</v>
      </c>
      <c r="R7" s="79"/>
      <c r="S7" s="36"/>
    </row>
    <row r="8" spans="2:26" ht="19.899999999999999" customHeight="1" thickBot="1" x14ac:dyDescent="0.45">
      <c r="B8" s="207"/>
      <c r="C8" s="209"/>
      <c r="D8" s="267"/>
      <c r="E8" s="268"/>
      <c r="F8" s="269"/>
      <c r="G8" s="41"/>
      <c r="H8" s="251"/>
      <c r="I8" s="252"/>
      <c r="J8" s="44"/>
      <c r="K8" s="6"/>
      <c r="L8" s="47" t="s">
        <v>12</v>
      </c>
      <c r="M8" s="37"/>
      <c r="N8" s="48" t="s">
        <v>15</v>
      </c>
      <c r="O8" s="217"/>
      <c r="R8" s="80"/>
      <c r="S8" s="36"/>
    </row>
    <row r="9" spans="2:26" ht="19.899999999999999" customHeight="1" x14ac:dyDescent="0.4">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899999999999999" customHeight="1" thickBot="1" x14ac:dyDescent="0.4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899999999999999" customHeight="1" x14ac:dyDescent="0.4">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899999999999999" customHeight="1" thickBot="1" x14ac:dyDescent="0.4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899999999999999" customHeight="1" x14ac:dyDescent="0.4">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899999999999999" customHeight="1" thickBot="1" x14ac:dyDescent="0.4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45">
      <c r="B15" s="10"/>
      <c r="C15" s="11"/>
      <c r="G15" s="12"/>
      <c r="H15" s="5"/>
      <c r="I15" s="5"/>
      <c r="J15" s="5"/>
      <c r="K15" s="13"/>
      <c r="L15" s="13"/>
      <c r="M15" s="13"/>
      <c r="N15" s="13"/>
      <c r="O15" s="14"/>
      <c r="P15" s="14"/>
      <c r="Q15" s="14"/>
    </row>
    <row r="16" spans="2:26" ht="32.25" customHeight="1" x14ac:dyDescent="0.4">
      <c r="B16" s="259" t="s">
        <v>141</v>
      </c>
      <c r="C16" s="260"/>
      <c r="D16" s="260"/>
      <c r="E16" s="260"/>
      <c r="F16" s="260"/>
      <c r="G16" s="260"/>
      <c r="H16" s="260"/>
      <c r="I16" s="260"/>
      <c r="J16" s="260"/>
      <c r="K16" s="260"/>
      <c r="L16" s="260"/>
      <c r="M16" s="260"/>
      <c r="N16" s="260"/>
      <c r="O16" s="261"/>
      <c r="P16" s="35"/>
      <c r="Q16" s="35"/>
    </row>
    <row r="17" spans="2:23" ht="18.75" x14ac:dyDescent="0.4">
      <c r="B17" s="181" t="s">
        <v>37</v>
      </c>
      <c r="C17" s="182"/>
      <c r="D17" s="182"/>
      <c r="E17" s="295" t="s">
        <v>38</v>
      </c>
      <c r="F17" s="296"/>
      <c r="G17" s="296"/>
      <c r="H17" s="296"/>
      <c r="I17" s="296"/>
      <c r="J17" s="262" t="s">
        <v>142</v>
      </c>
      <c r="K17" s="262"/>
      <c r="L17" s="262"/>
      <c r="M17" s="262"/>
      <c r="N17" s="262"/>
      <c r="O17" s="263"/>
      <c r="P17" s="61"/>
      <c r="Q17" s="61"/>
    </row>
    <row r="18" spans="2:23" ht="14.25" thickBot="1" x14ac:dyDescent="0.45">
      <c r="B18" s="186" t="s">
        <v>39</v>
      </c>
      <c r="C18" s="187"/>
      <c r="D18" s="187"/>
      <c r="E18" s="187" t="s">
        <v>40</v>
      </c>
      <c r="F18" s="187"/>
      <c r="G18" s="187"/>
      <c r="H18" s="188" t="s">
        <v>41</v>
      </c>
      <c r="I18" s="188"/>
      <c r="J18" s="189" t="s">
        <v>42</v>
      </c>
      <c r="K18" s="189"/>
      <c r="L18" s="189"/>
      <c r="M18" s="189"/>
      <c r="N18" s="189"/>
      <c r="O18" s="15" t="s">
        <v>43</v>
      </c>
      <c r="P18" s="58"/>
      <c r="Q18" s="58"/>
    </row>
    <row r="19" spans="2:23" ht="28.35" customHeight="1" thickBot="1" x14ac:dyDescent="0.45">
      <c r="B19" s="160" t="s">
        <v>44</v>
      </c>
      <c r="C19" s="270" t="s">
        <v>132</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customHeight="1" x14ac:dyDescent="0.4">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customHeight="1" thickBot="1" x14ac:dyDescent="0.4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customHeight="1" thickBot="1" x14ac:dyDescent="0.4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customHeight="1" x14ac:dyDescent="0.4">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customHeight="1" thickBot="1" x14ac:dyDescent="0.4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45">
      <c r="B25" s="160" t="s">
        <v>44</v>
      </c>
      <c r="C25" s="270" t="s">
        <v>59</v>
      </c>
      <c r="D25" s="271"/>
      <c r="E25" s="88" t="s">
        <v>60</v>
      </c>
      <c r="F25" s="274" t="s">
        <v>61</v>
      </c>
      <c r="G25" s="275"/>
      <c r="H25" s="276"/>
      <c r="I25" s="277"/>
      <c r="J25" s="278">
        <v>44652</v>
      </c>
      <c r="K25" s="279"/>
      <c r="L25" s="279"/>
      <c r="M25" s="279"/>
      <c r="N25" s="280"/>
      <c r="O25" s="69">
        <f>YEAR(J27)-YEAR(J25)+IF(OR(MONTH(J27)&lt;MONTH(J25),AND(MONTH(J27)=MONTH(J25),DAY(J27)&lt;DAY(J25))), -1, 0)</f>
        <v>1</v>
      </c>
      <c r="P25" s="62"/>
      <c r="Q25" s="62"/>
    </row>
    <row r="26" spans="2:23" ht="28.35" customHeight="1" x14ac:dyDescent="0.4">
      <c r="B26" s="161"/>
      <c r="C26" s="272"/>
      <c r="D26" s="273"/>
      <c r="E26" s="88"/>
      <c r="F26" s="274"/>
      <c r="G26" s="275"/>
      <c r="H26" s="276"/>
      <c r="I26" s="277"/>
      <c r="J26" s="156" t="s">
        <v>48</v>
      </c>
      <c r="K26" s="157"/>
      <c r="L26" s="157"/>
      <c r="M26" s="157"/>
      <c r="N26" s="158"/>
      <c r="O26" s="70">
        <f>IF(MONTH(J27)&lt;MONTH(J25), MONTH(J27)+12-MONTH(J25), MONTH(J27)-MONTH(J25))+IF(DAY(J27)&lt;DAY(J25), -1, 0)</f>
        <v>0</v>
      </c>
      <c r="P26" s="63"/>
      <c r="Q26" s="63"/>
      <c r="S26" s="85"/>
    </row>
    <row r="27" spans="2:23" ht="28.35" customHeight="1" thickBot="1" x14ac:dyDescent="0.45">
      <c r="B27" s="16" t="s">
        <v>49</v>
      </c>
      <c r="C27" s="281"/>
      <c r="D27" s="281"/>
      <c r="E27" s="169" t="s">
        <v>51</v>
      </c>
      <c r="F27" s="170"/>
      <c r="G27" s="171"/>
      <c r="H27" s="89">
        <v>10</v>
      </c>
      <c r="I27" s="50" t="s">
        <v>52</v>
      </c>
      <c r="J27" s="282">
        <v>45046</v>
      </c>
      <c r="K27" s="283"/>
      <c r="L27" s="283"/>
      <c r="M27" s="283"/>
      <c r="N27" s="284"/>
      <c r="O27" s="71">
        <f>IF(DAY(J27)&lt;DAY(J25), DAY(J27)+DAY(DATE(YEAR(J27), MONTH(J27)+1, 0))-DAY(J25), DAY(J27)-DAY(J25))</f>
        <v>29</v>
      </c>
      <c r="P27" s="64"/>
      <c r="Q27" s="64"/>
      <c r="T27" s="5"/>
    </row>
    <row r="28" spans="2:23" ht="28.35" customHeight="1" thickBot="1" x14ac:dyDescent="0.45">
      <c r="B28" s="160" t="s">
        <v>44</v>
      </c>
      <c r="C28" s="270" t="s">
        <v>137</v>
      </c>
      <c r="D28" s="271"/>
      <c r="E28" s="88" t="s">
        <v>45</v>
      </c>
      <c r="F28" s="274" t="s">
        <v>46</v>
      </c>
      <c r="G28" s="275"/>
      <c r="H28" s="276" t="s">
        <v>47</v>
      </c>
      <c r="I28" s="277"/>
      <c r="J28" s="278">
        <v>45047</v>
      </c>
      <c r="K28" s="279"/>
      <c r="L28" s="279"/>
      <c r="M28" s="279"/>
      <c r="N28" s="280"/>
      <c r="O28" s="69">
        <f>YEAR(J30)-YEAR(J28)+IF(OR(MONTH(J30)&lt;MONTH(J28),AND(MONTH(J30)=MONTH(J28),DAY(J30)&lt;DAY(J28))), -1, 0)</f>
        <v>3</v>
      </c>
      <c r="P28" s="62"/>
      <c r="Q28" s="62"/>
      <c r="R28" s="82"/>
      <c r="T28" s="67"/>
      <c r="W28" s="67"/>
    </row>
    <row r="29" spans="2:23" ht="28.35" customHeight="1" x14ac:dyDescent="0.4">
      <c r="B29" s="161"/>
      <c r="C29" s="272"/>
      <c r="D29" s="273"/>
      <c r="E29" s="88" t="s">
        <v>45</v>
      </c>
      <c r="F29" s="274" t="s">
        <v>112</v>
      </c>
      <c r="G29" s="275"/>
      <c r="H29" s="276" t="s">
        <v>47</v>
      </c>
      <c r="I29" s="277"/>
      <c r="J29" s="156" t="s">
        <v>48</v>
      </c>
      <c r="K29" s="157"/>
      <c r="L29" s="157"/>
      <c r="M29" s="157"/>
      <c r="N29" s="158"/>
      <c r="O29" s="70">
        <f>IF(MONTH(J30)&lt;MONTH(J28), MONTH(J30)+12-MONTH(J28), MONTH(J30)-MONTH(J28))+IF(DAY(J30)&lt;DAY(J28), -1, 0)</f>
        <v>3</v>
      </c>
      <c r="P29" s="63"/>
      <c r="Q29" s="63"/>
      <c r="T29" s="83"/>
      <c r="W29" s="83"/>
    </row>
    <row r="30" spans="2:23" ht="28.35" customHeight="1" thickBot="1" x14ac:dyDescent="0.45">
      <c r="B30" s="16" t="s">
        <v>49</v>
      </c>
      <c r="C30" s="281" t="s">
        <v>133</v>
      </c>
      <c r="D30" s="281"/>
      <c r="E30" s="169" t="s">
        <v>51</v>
      </c>
      <c r="F30" s="170"/>
      <c r="G30" s="171"/>
      <c r="H30" s="89">
        <v>15</v>
      </c>
      <c r="I30" s="50" t="s">
        <v>52</v>
      </c>
      <c r="J30" s="288">
        <v>46265</v>
      </c>
      <c r="K30" s="289"/>
      <c r="L30" s="289"/>
      <c r="M30" s="289"/>
      <c r="N30" s="290"/>
      <c r="O30" s="71">
        <f>IF(DAY(J30)&lt;DAY(J28), DAY(J30)+DAY(DATE(YEAR(J30), MONTH(J30)+1, 0))-DAY(J28), DAY(J30)-DAY(J28))</f>
        <v>30</v>
      </c>
      <c r="P30" s="64"/>
      <c r="Q30" s="64"/>
    </row>
    <row r="31" spans="2:23" ht="15" customHeight="1" x14ac:dyDescent="0.4">
      <c r="B31" s="137" t="s">
        <v>134</v>
      </c>
      <c r="C31" s="138"/>
      <c r="D31" s="138"/>
      <c r="E31" s="138"/>
      <c r="F31" s="138"/>
      <c r="G31" s="138"/>
      <c r="H31" s="138"/>
      <c r="I31" s="139"/>
      <c r="J31" s="143" t="s">
        <v>62</v>
      </c>
      <c r="K31" s="144"/>
      <c r="L31" s="144"/>
      <c r="M31" s="145" t="str">
        <f>SUM(O19,O22,O25,O28)+INT(SUM(O20,O23,O26,O29)/12)&amp;"年"&amp;MOD(SUM(O20,O23,O26,O29),12)+INT(SUM(O21,O24,O27,O30)/31)&amp;"ヵ月"&amp;MOD(SUM(O21,O24,O27,O30), 31)&amp;"日"</f>
        <v>13年10ヵ月26日</v>
      </c>
      <c r="N31" s="145"/>
      <c r="O31" s="146"/>
      <c r="P31" s="64"/>
      <c r="Q31" s="64"/>
      <c r="S31" s="85"/>
    </row>
    <row r="32" spans="2:23" ht="15" customHeight="1" thickBot="1" x14ac:dyDescent="0.45">
      <c r="B32" s="140"/>
      <c r="C32" s="141"/>
      <c r="D32" s="141"/>
      <c r="E32" s="141"/>
      <c r="F32" s="141"/>
      <c r="G32" s="141"/>
      <c r="H32" s="141"/>
      <c r="I32" s="142"/>
      <c r="J32" s="147" t="s">
        <v>63</v>
      </c>
      <c r="K32" s="148"/>
      <c r="L32" s="148"/>
      <c r="M32" s="149">
        <f>IFERROR(IF(O2="✔",VLOOKUP(D2,受講区分プルダウン!A4:D14,4,FALSE),VLOOKUP(D2,受講区分プルダウン!A4:D13,3,FALSE)),"")</f>
        <v>11</v>
      </c>
      <c r="N32" s="149"/>
      <c r="O32" s="150"/>
      <c r="P32" s="64"/>
      <c r="Q32" s="64"/>
      <c r="S32" s="86"/>
      <c r="T32" s="68"/>
    </row>
    <row r="33" spans="2:21" ht="4.9000000000000004" customHeight="1" thickBot="1" x14ac:dyDescent="0.45">
      <c r="B33" s="10"/>
      <c r="C33" s="11"/>
      <c r="G33" s="12"/>
      <c r="H33" s="5"/>
      <c r="I33" s="5"/>
      <c r="J33" s="5"/>
      <c r="K33" s="13"/>
      <c r="L33" s="13"/>
      <c r="M33" s="13"/>
      <c r="N33" s="13"/>
      <c r="O33" s="66"/>
      <c r="P33" s="14"/>
      <c r="Q33" s="14"/>
    </row>
    <row r="34" spans="2:21" ht="30.75" customHeight="1" x14ac:dyDescent="0.4">
      <c r="B34" s="151" t="s">
        <v>64</v>
      </c>
      <c r="C34" s="126"/>
      <c r="D34" s="126"/>
      <c r="E34" s="126"/>
      <c r="F34" s="126"/>
      <c r="G34" s="126"/>
      <c r="H34" s="126"/>
      <c r="I34" s="126"/>
      <c r="J34" s="126"/>
      <c r="K34" s="126"/>
      <c r="L34" s="126"/>
      <c r="M34" s="126"/>
      <c r="N34" s="126"/>
      <c r="O34" s="127"/>
      <c r="P34" s="36"/>
      <c r="Q34" s="36"/>
      <c r="R34" s="68"/>
      <c r="U34" s="68"/>
    </row>
    <row r="35" spans="2:21" ht="27" customHeight="1" x14ac:dyDescent="0.4">
      <c r="B35" s="128" t="s">
        <v>65</v>
      </c>
      <c r="C35" s="129"/>
      <c r="D35" s="129"/>
      <c r="E35" s="129"/>
      <c r="F35" s="129"/>
      <c r="G35" s="129"/>
      <c r="H35" s="129"/>
      <c r="I35" s="129"/>
      <c r="J35" s="129"/>
      <c r="K35" s="129"/>
      <c r="L35" s="129"/>
      <c r="M35" s="129"/>
      <c r="N35" s="129"/>
      <c r="O35" s="130"/>
      <c r="P35" s="18"/>
      <c r="Q35" s="18"/>
      <c r="R35" s="68"/>
    </row>
    <row r="36" spans="2:21" ht="22.9" customHeight="1" x14ac:dyDescent="0.4">
      <c r="B36" s="17"/>
      <c r="C36" s="18"/>
      <c r="D36" s="90" t="s">
        <v>66</v>
      </c>
      <c r="E36" s="291" t="s">
        <v>143</v>
      </c>
      <c r="F36" s="291"/>
      <c r="G36" s="18"/>
      <c r="H36" s="18"/>
      <c r="I36" s="32"/>
      <c r="J36" s="18"/>
      <c r="K36" s="18"/>
      <c r="L36" s="18"/>
      <c r="M36" s="18"/>
      <c r="N36" s="18"/>
      <c r="O36" s="19"/>
      <c r="P36" s="18"/>
      <c r="Q36" s="18"/>
    </row>
    <row r="37" spans="2:21" ht="22.9" customHeight="1" x14ac:dyDescent="0.4">
      <c r="B37" s="24"/>
      <c r="D37" s="90" t="s">
        <v>67</v>
      </c>
      <c r="E37" s="292" t="s">
        <v>137</v>
      </c>
      <c r="F37" s="292"/>
      <c r="G37" s="292"/>
      <c r="H37" s="292"/>
      <c r="I37" s="55"/>
      <c r="J37" s="99" t="s">
        <v>139</v>
      </c>
      <c r="O37" s="25"/>
    </row>
    <row r="38" spans="2:21" ht="22.9" customHeight="1" x14ac:dyDescent="0.4">
      <c r="B38" s="24"/>
      <c r="D38" s="90" t="s">
        <v>68</v>
      </c>
      <c r="E38" s="294" t="s">
        <v>144</v>
      </c>
      <c r="F38" s="294"/>
      <c r="G38" s="294"/>
      <c r="H38" s="294"/>
      <c r="I38" s="55"/>
      <c r="J38" s="99" t="s">
        <v>140</v>
      </c>
      <c r="N38" s="3"/>
      <c r="O38" s="25"/>
    </row>
    <row r="39" spans="2:21" ht="25.9" customHeight="1" thickBot="1" x14ac:dyDescent="0.45">
      <c r="B39" s="20"/>
      <c r="C39" s="22"/>
      <c r="D39" s="91" t="s">
        <v>69</v>
      </c>
      <c r="E39" s="293" t="s">
        <v>135</v>
      </c>
      <c r="F39" s="293"/>
      <c r="G39" s="293"/>
      <c r="H39" s="293"/>
      <c r="I39" s="33"/>
      <c r="J39" s="26"/>
      <c r="K39" s="22"/>
      <c r="L39" s="22"/>
      <c r="M39" s="22"/>
      <c r="N39" s="22"/>
      <c r="O39" s="23"/>
    </row>
    <row r="40" spans="2:21" ht="19.5" customHeight="1" x14ac:dyDescent="0.4">
      <c r="B40" s="136" t="s">
        <v>70</v>
      </c>
      <c r="C40" s="126"/>
      <c r="D40" s="126"/>
      <c r="E40" s="126"/>
      <c r="F40" s="126"/>
      <c r="G40" s="126"/>
      <c r="H40" s="126"/>
      <c r="I40" s="126"/>
      <c r="J40" s="126"/>
      <c r="K40" s="126"/>
      <c r="L40" s="126"/>
      <c r="M40" s="126"/>
      <c r="N40" s="126"/>
      <c r="O40" s="127"/>
      <c r="P40" s="36"/>
      <c r="Q40" s="36"/>
    </row>
    <row r="41" spans="2:21" ht="37.5" customHeight="1" thickBot="1" x14ac:dyDescent="0.45">
      <c r="B41" s="285"/>
      <c r="C41" s="286"/>
      <c r="D41" s="286"/>
      <c r="E41" s="286"/>
      <c r="F41" s="286"/>
      <c r="G41" s="286"/>
      <c r="H41" s="286"/>
      <c r="I41" s="286"/>
      <c r="J41" s="286"/>
      <c r="K41" s="286"/>
      <c r="L41" s="286"/>
      <c r="M41" s="286"/>
      <c r="N41" s="286"/>
      <c r="O41" s="287"/>
      <c r="P41" s="65"/>
      <c r="Q41" s="65"/>
    </row>
    <row r="42" spans="2:21" ht="6" customHeight="1" thickBot="1" x14ac:dyDescent="0.45">
      <c r="B42" s="4"/>
      <c r="C42" s="4"/>
      <c r="D42" s="4"/>
      <c r="E42" s="4"/>
      <c r="F42" s="4"/>
      <c r="G42" s="4"/>
      <c r="H42" s="4"/>
      <c r="I42" s="4"/>
      <c r="J42" s="4"/>
      <c r="K42" s="4"/>
      <c r="L42" s="4"/>
      <c r="M42" s="4"/>
      <c r="N42" s="4"/>
      <c r="O42" s="4"/>
    </row>
    <row r="43" spans="2:21" ht="22.15" customHeight="1" x14ac:dyDescent="0.4">
      <c r="B43" s="125" t="s">
        <v>71</v>
      </c>
      <c r="C43" s="126"/>
      <c r="D43" s="126"/>
      <c r="E43" s="126"/>
      <c r="F43" s="126"/>
      <c r="G43" s="126"/>
      <c r="H43" s="126"/>
      <c r="I43" s="126"/>
      <c r="J43" s="126"/>
      <c r="K43" s="126"/>
      <c r="L43" s="126"/>
      <c r="M43" s="126"/>
      <c r="N43" s="126"/>
      <c r="O43" s="127"/>
      <c r="P43" s="36"/>
      <c r="Q43" s="36"/>
      <c r="R43" s="84"/>
      <c r="S43" s="29"/>
    </row>
    <row r="44" spans="2:21" ht="41.45" customHeight="1" x14ac:dyDescent="0.4">
      <c r="B44" s="128" t="s">
        <v>72</v>
      </c>
      <c r="C44" s="129"/>
      <c r="D44" s="129"/>
      <c r="E44" s="129"/>
      <c r="F44" s="129"/>
      <c r="G44" s="129"/>
      <c r="H44" s="129"/>
      <c r="I44" s="129"/>
      <c r="J44" s="129"/>
      <c r="K44" s="129"/>
      <c r="L44" s="129"/>
      <c r="M44" s="129"/>
      <c r="N44" s="129"/>
      <c r="O44" s="130"/>
      <c r="P44" s="18"/>
      <c r="Q44" s="18"/>
      <c r="R44" s="131"/>
      <c r="S44" s="131"/>
    </row>
    <row r="45" spans="2:21" ht="34.5" customHeight="1" thickBot="1" x14ac:dyDescent="0.45">
      <c r="B45" s="20"/>
      <c r="C45" s="30"/>
      <c r="D45" s="30"/>
      <c r="E45" s="31" t="s">
        <v>73</v>
      </c>
      <c r="F45" s="132" t="s">
        <v>136</v>
      </c>
      <c r="G45" s="132"/>
      <c r="H45" s="132"/>
      <c r="I45" s="34"/>
      <c r="J45" s="21"/>
      <c r="K45" s="22"/>
      <c r="L45" s="22"/>
      <c r="M45" s="22"/>
      <c r="N45" s="22"/>
      <c r="O45" s="23"/>
    </row>
    <row r="46" spans="2:21" ht="5.0999999999999996" customHeight="1" x14ac:dyDescent="0.4">
      <c r="B46" s="10"/>
      <c r="C46" s="11"/>
      <c r="G46" s="12"/>
      <c r="H46" s="5"/>
      <c r="I46" s="5"/>
      <c r="J46" s="5"/>
      <c r="K46" s="13"/>
      <c r="L46" s="13"/>
      <c r="M46" s="13"/>
      <c r="N46" s="13"/>
      <c r="O46" s="14"/>
      <c r="P46" s="14"/>
      <c r="Q46" s="14"/>
    </row>
    <row r="47" spans="2:21" ht="7.15" customHeight="1" x14ac:dyDescent="0.4"/>
  </sheetData>
  <dataConsolidate/>
  <mergeCells count="99">
    <mergeCell ref="B5:F5"/>
    <mergeCell ref="H5:I6"/>
    <mergeCell ref="J5:N6"/>
    <mergeCell ref="O5:O6"/>
    <mergeCell ref="B6:F6"/>
    <mergeCell ref="B1:O1"/>
    <mergeCell ref="B2:C2"/>
    <mergeCell ref="E2:G2"/>
    <mergeCell ref="H2:N2"/>
    <mergeCell ref="B4:O4"/>
    <mergeCell ref="B9:B10"/>
    <mergeCell ref="D9:F9"/>
    <mergeCell ref="H9:I10"/>
    <mergeCell ref="O9:O10"/>
    <mergeCell ref="D10:F10"/>
    <mergeCell ref="B7:B8"/>
    <mergeCell ref="H7:I8"/>
    <mergeCell ref="O7:O8"/>
    <mergeCell ref="C7:C8"/>
    <mergeCell ref="D7:F8"/>
    <mergeCell ref="B13:B14"/>
    <mergeCell ref="D13:F13"/>
    <mergeCell ref="H13:I14"/>
    <mergeCell ref="O13:O14"/>
    <mergeCell ref="D14:F14"/>
    <mergeCell ref="B11:B12"/>
    <mergeCell ref="D11:F11"/>
    <mergeCell ref="H11:I12"/>
    <mergeCell ref="O11:O12"/>
    <mergeCell ref="D12:F12"/>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C21:D21"/>
    <mergeCell ref="E21:G21"/>
    <mergeCell ref="J21:N21"/>
    <mergeCell ref="B22:B23"/>
    <mergeCell ref="C22:D23"/>
    <mergeCell ref="F22:G22"/>
    <mergeCell ref="H22:I22"/>
    <mergeCell ref="J22:N22"/>
    <mergeCell ref="F23:G23"/>
    <mergeCell ref="H23:I23"/>
    <mergeCell ref="J23:N23"/>
    <mergeCell ref="C24:D24"/>
    <mergeCell ref="E24:G24"/>
    <mergeCell ref="J24:N24"/>
    <mergeCell ref="B25:B26"/>
    <mergeCell ref="C25:D26"/>
    <mergeCell ref="F25:G25"/>
    <mergeCell ref="H25:I25"/>
    <mergeCell ref="J25:N25"/>
    <mergeCell ref="F26:G26"/>
    <mergeCell ref="H26:I26"/>
    <mergeCell ref="J26:N26"/>
    <mergeCell ref="B28:B29"/>
    <mergeCell ref="C28:D29"/>
    <mergeCell ref="F28:G28"/>
    <mergeCell ref="H28:I28"/>
    <mergeCell ref="J28:N28"/>
    <mergeCell ref="C27:D27"/>
    <mergeCell ref="E27:G27"/>
    <mergeCell ref="J27:N27"/>
    <mergeCell ref="F29:G29"/>
    <mergeCell ref="H29:I29"/>
    <mergeCell ref="J29:N29"/>
    <mergeCell ref="C30:D30"/>
    <mergeCell ref="E30:G30"/>
    <mergeCell ref="J30:N30"/>
    <mergeCell ref="B40:O40"/>
    <mergeCell ref="B31:I32"/>
    <mergeCell ref="J31:L31"/>
    <mergeCell ref="M31:O31"/>
    <mergeCell ref="J32:L32"/>
    <mergeCell ref="M32:O32"/>
    <mergeCell ref="B34:O34"/>
    <mergeCell ref="B35:O35"/>
    <mergeCell ref="E36:F36"/>
    <mergeCell ref="E37:H37"/>
    <mergeCell ref="E38:H38"/>
    <mergeCell ref="E39:H39"/>
    <mergeCell ref="B41:O41"/>
    <mergeCell ref="B43:O43"/>
    <mergeCell ref="B44:O44"/>
    <mergeCell ref="R44:S44"/>
    <mergeCell ref="F45:H45"/>
  </mergeCells>
  <phoneticPr fontId="3"/>
  <conditionalFormatting sqref="B4:O6 B7:D7 G7:O8 B8 B9:O14 B16:O32 B34:O41">
    <cfRule type="expression" dxfId="35" priority="2">
      <formula>$D$2="Ⅲ"</formula>
    </cfRule>
    <cfRule type="expression" dxfId="34" priority="3">
      <formula>$D$2="Ⅱ"</formula>
    </cfRule>
  </conditionalFormatting>
  <conditionalFormatting sqref="D7 G7:O8">
    <cfRule type="expression" dxfId="33" priority="1">
      <formula>OR($D$2="Ⅰ-①",$D$2="Ⅰ-②",$D$2="Ⅰ-③",$D$2="Ⅰ-④",$D$2="Ⅰ-⑥",$D$2="Ⅰ-⑦",$D$2="Ⅰ-⑧")</formula>
    </cfRule>
  </conditionalFormatting>
  <conditionalFormatting sqref="H19">
    <cfRule type="expression" dxfId="32" priority="4">
      <formula>$E$19="【行政】"</formula>
    </cfRule>
  </conditionalFormatting>
  <conditionalFormatting sqref="H20">
    <cfRule type="expression" dxfId="31" priority="5">
      <formula>$E$20="【行政】"</formula>
    </cfRule>
  </conditionalFormatting>
  <conditionalFormatting sqref="H22">
    <cfRule type="expression" dxfId="30" priority="6">
      <formula>$E$22="【行政】"</formula>
    </cfRule>
  </conditionalFormatting>
  <conditionalFormatting sqref="H23">
    <cfRule type="expression" dxfId="29" priority="7">
      <formula>$E$23="【行政】"</formula>
    </cfRule>
  </conditionalFormatting>
  <conditionalFormatting sqref="H25">
    <cfRule type="expression" dxfId="28" priority="8">
      <formula>$E$25="【行政】"</formula>
    </cfRule>
  </conditionalFormatting>
  <conditionalFormatting sqref="H26">
    <cfRule type="expression" dxfId="27" priority="9">
      <formula>$E$26="【行政】"</formula>
    </cfRule>
  </conditionalFormatting>
  <conditionalFormatting sqref="H28">
    <cfRule type="expression" dxfId="26" priority="10">
      <formula>$E$28="【行政】"</formula>
    </cfRule>
  </conditionalFormatting>
  <conditionalFormatting sqref="H29">
    <cfRule type="expression" dxfId="25" priority="11">
      <formula>$E$29="【行政】"</formula>
    </cfRule>
  </conditionalFormatting>
  <dataValidations count="17">
    <dataValidation type="list" allowBlank="1" showInputMessage="1" showErrorMessage="1" sqref="O2 Q2" xr:uid="{44237E6C-E49F-4B4E-98CC-521151C23616}">
      <formula1>"✔,　"</formula1>
    </dataValidation>
    <dataValidation type="list" allowBlank="1" showInputMessage="1" showErrorMessage="1" sqref="J7:J14" xr:uid="{5F3F421A-E276-4701-91EC-FB9917BE898D}">
      <formula1>"昭和,平成,令和"</formula1>
    </dataValidation>
    <dataValidation type="list" allowBlank="1" showInputMessage="1" showErrorMessage="1" sqref="G7 G9 G11 G13" xr:uid="{76F31797-E8BE-462D-8848-CEFE89644603}">
      <formula1>"昼間,夜間"</formula1>
    </dataValidation>
    <dataValidation type="list" allowBlank="1" showInputMessage="1" showErrorMessage="1" sqref="O10:Q14 O9 R9" xr:uid="{85EFAEB9-144F-4A5B-B57C-FD4CFF25F77A}">
      <formula1>"卒業,中退,編入"</formula1>
    </dataValidation>
    <dataValidation allowBlank="1" showInputMessage="1" showErrorMessage="1" prompt="最終学歴が中学校の場合のみ記入してください。" sqref="D7" xr:uid="{C06A1CE3-BBE3-487F-9915-3CD49EC30E4E}"/>
    <dataValidation allowBlank="1" showInputMessage="1" showErrorMessage="1" prompt="【注意】_x000a_建築基準法に基づく昇降機及び遊戯施設が対象となります。" sqref="E18:G18" xr:uid="{54127FDF-BF73-4175-AEF5-233F1FBA4DB0}"/>
    <dataValidation imeMode="halfAlpha" allowBlank="1" showInputMessage="1" showErrorMessage="1" sqref="H27 H30 H24 K7:K14 M7:M14 H21" xr:uid="{30D748B2-E56C-445C-91D7-16E15E1C22F1}"/>
    <dataValidation imeMode="hiragana" allowBlank="1" showInputMessage="1" showErrorMessage="1" sqref="C19:D20 C22:D23 C25:D26 C28:D29" xr:uid="{6372D96B-29F4-4464-A620-BE0850E94E01}"/>
    <dataValidation imeMode="hiragana" allowBlank="1" showInputMessage="1" showErrorMessage="1" prompt="【注意】庶務、会計、労務、営業等昇降機及び遊戯施設に関する知識及び技能を必要としない方は、実務経験に含みません。" sqref="C30:D30 C27:D27 C24:D24 C21:D21" xr:uid="{9FC8B40A-4CE2-4EB1-A8FA-573ED670AF4E}"/>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01C094CD-AC1F-4DBD-9757-B8B6D28FB838}">
      <formula1>1</formula1>
    </dataValidation>
    <dataValidation type="list" allowBlank="1" showInputMessage="1" showErrorMessage="1" sqref="G8" xr:uid="{2D941EF7-EB5E-4D0B-9F10-58AFA502877E}">
      <formula1>"1年,2年,3年,4年,5年,6年"</formula1>
    </dataValidation>
    <dataValidation type="list" allowBlank="1" showInputMessage="1" showErrorMessage="1" sqref="G14 G12 G10" xr:uid="{708A595B-FE42-4019-B2F5-CF0521E57417}">
      <formula1>"1年,2年,3年,4年,5年"</formula1>
    </dataValidation>
    <dataValidation type="list" allowBlank="1" showInputMessage="1" showErrorMessage="1" sqref="E28:E29 E22:E23 E25:E26 E19:E20" xr:uid="{147492FC-4661-4AF6-8322-F2C2BC263F02}">
      <formula1>実務種別</formula1>
    </dataValidation>
    <dataValidation type="list" allowBlank="1" showInputMessage="1" showErrorMessage="1" sqref="F28:G29 F22:G23 F25:G26 F19:G20" xr:uid="{6D647D3E-56A6-428D-892A-4AE42C0B5D7C}">
      <formula1>INDIRECT("種別機種["&amp;E19&amp;"]")</formula1>
    </dataValidation>
    <dataValidation type="list" allowBlank="1" showInputMessage="1" showErrorMessage="1" prompt="立ち合いのみの場合は実務に該当しません。" sqref="H19:I20 H22:I23 H25:I26 H28:I29" xr:uid="{35D645BA-B2D6-4604-B7BA-5AE5AB5A6E8C}">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00BCC3A3-8ED7-41AC-BCCD-B452CA013072}">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FBE5AFE0-BF73-4F18-95C3-8228719824CB}">
      <formula1>1</formula1>
      <formula2>R35</formula2>
    </dataValidation>
  </dataValidations>
  <hyperlinks>
    <hyperlink ref="E17:I17" r:id="rId1" display="実務経験の内容" xr:uid="{23C02E30-3C49-4245-9D90-9DD5450B54AC}"/>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72729C-C879-486D-9ECF-73BEC932D7EF}">
          <x14:formula1>
            <xm:f>受講区分プルダウン!$A$4:$A$14</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D03C-A622-4CC7-BC1A-DBB1B909532D}">
  <sheetPr>
    <tabColor rgb="FFFF0000"/>
    <pageSetUpPr fitToPage="1"/>
  </sheetPr>
  <dimension ref="B1:Z53"/>
  <sheetViews>
    <sheetView showGridLines="0" topLeftCell="A9" zoomScaleNormal="100" zoomScaleSheetLayoutView="85" workbookViewId="0">
      <selection activeCell="S28" sqref="S28"/>
    </sheetView>
  </sheetViews>
  <sheetFormatPr defaultColWidth="9" defaultRowHeight="13.5" x14ac:dyDescent="0.4"/>
  <cols>
    <col min="1" max="1" width="1.625" style="1" customWidth="1"/>
    <col min="2" max="2" width="5.25" style="1" customWidth="1"/>
    <col min="3" max="3" width="11.25" style="1" customWidth="1"/>
    <col min="4" max="4" width="16.125" style="1" customWidth="1"/>
    <col min="5" max="5" width="10.25" style="1" customWidth="1"/>
    <col min="6" max="6" width="14.25" style="1" customWidth="1"/>
    <col min="7" max="7" width="12.75" style="1" customWidth="1"/>
    <col min="8" max="8" width="17.25" style="1" customWidth="1"/>
    <col min="9" max="9" width="3.25" style="1" bestFit="1" customWidth="1"/>
    <col min="10" max="10" width="5.375" style="1" customWidth="1"/>
    <col min="11" max="11" width="3.375" style="1" customWidth="1"/>
    <col min="12" max="12" width="3.125" style="1" bestFit="1" customWidth="1"/>
    <col min="13" max="13" width="3.375" style="1" customWidth="1"/>
    <col min="14" max="14" width="6.25" style="1" bestFit="1" customWidth="1"/>
    <col min="15" max="15" width="10" style="1" bestFit="1" customWidth="1"/>
    <col min="16" max="16" width="1.625" style="1" customWidth="1"/>
    <col min="17" max="17" width="9" style="1" customWidth="1"/>
    <col min="18" max="18" width="9" style="36" customWidth="1"/>
    <col min="19" max="28" width="9" style="1" customWidth="1"/>
    <col min="29" max="29" width="9" style="1"/>
    <col min="30" max="30" width="8.75" style="1" customWidth="1"/>
    <col min="31" max="31" width="9" style="1" customWidth="1"/>
    <col min="32" max="16384" width="9" style="1"/>
  </cols>
  <sheetData>
    <row r="1" spans="2:26" ht="18" customHeight="1" thickBot="1" x14ac:dyDescent="0.45">
      <c r="B1" s="218" t="s">
        <v>156</v>
      </c>
      <c r="C1" s="218"/>
      <c r="D1" s="218"/>
      <c r="E1" s="218"/>
      <c r="F1" s="218"/>
      <c r="G1" s="218"/>
      <c r="H1" s="218"/>
      <c r="I1" s="218"/>
      <c r="J1" s="218"/>
      <c r="K1" s="218"/>
      <c r="L1" s="218"/>
      <c r="M1" s="218"/>
      <c r="N1" s="218"/>
      <c r="O1" s="218"/>
      <c r="P1" s="54"/>
      <c r="Q1" s="54"/>
    </row>
    <row r="2" spans="2:26" ht="30" customHeight="1" thickBot="1" x14ac:dyDescent="0.4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45">
      <c r="P3" s="57"/>
    </row>
    <row r="4" spans="2:26" ht="20.100000000000001" customHeight="1" x14ac:dyDescent="0.4">
      <c r="B4" s="225" t="s">
        <v>3</v>
      </c>
      <c r="C4" s="226"/>
      <c r="D4" s="226"/>
      <c r="E4" s="226"/>
      <c r="F4" s="226"/>
      <c r="G4" s="226"/>
      <c r="H4" s="226"/>
      <c r="I4" s="226"/>
      <c r="J4" s="226"/>
      <c r="K4" s="226"/>
      <c r="L4" s="226"/>
      <c r="M4" s="226"/>
      <c r="N4" s="226"/>
      <c r="O4" s="227"/>
      <c r="P4" s="57"/>
      <c r="Q4" s="57"/>
      <c r="U4" s="28"/>
    </row>
    <row r="5" spans="2:26" x14ac:dyDescent="0.4">
      <c r="B5" s="228" t="s">
        <v>4</v>
      </c>
      <c r="C5" s="229"/>
      <c r="D5" s="229"/>
      <c r="E5" s="229"/>
      <c r="F5" s="230"/>
      <c r="G5" s="2" t="s">
        <v>5</v>
      </c>
      <c r="H5" s="231" t="s">
        <v>6</v>
      </c>
      <c r="I5" s="232"/>
      <c r="J5" s="235" t="s">
        <v>7</v>
      </c>
      <c r="K5" s="236"/>
      <c r="L5" s="236"/>
      <c r="M5" s="236"/>
      <c r="N5" s="237"/>
      <c r="O5" s="241" t="s">
        <v>8</v>
      </c>
      <c r="P5" s="58"/>
      <c r="Q5" s="58"/>
    </row>
    <row r="6" spans="2:26" ht="14.25" thickBot="1" x14ac:dyDescent="0.45">
      <c r="B6" s="243" t="s">
        <v>9</v>
      </c>
      <c r="C6" s="244"/>
      <c r="D6" s="244"/>
      <c r="E6" s="244"/>
      <c r="F6" s="245"/>
      <c r="G6" s="8" t="s">
        <v>10</v>
      </c>
      <c r="H6" s="233"/>
      <c r="I6" s="234"/>
      <c r="J6" s="238"/>
      <c r="K6" s="239"/>
      <c r="L6" s="239"/>
      <c r="M6" s="239"/>
      <c r="N6" s="240"/>
      <c r="O6" s="242"/>
      <c r="P6" s="58"/>
      <c r="Q6" s="58"/>
    </row>
    <row r="7" spans="2:26" ht="19.899999999999999" customHeight="1" x14ac:dyDescent="0.4">
      <c r="B7" s="206" t="s">
        <v>11</v>
      </c>
      <c r="C7" s="208" t="s">
        <v>4</v>
      </c>
      <c r="D7" s="264"/>
      <c r="E7" s="265"/>
      <c r="F7" s="266"/>
      <c r="G7" s="40"/>
      <c r="H7" s="249"/>
      <c r="I7" s="250"/>
      <c r="J7" s="73"/>
      <c r="K7" s="74"/>
      <c r="L7" s="75" t="s">
        <v>12</v>
      </c>
      <c r="M7" s="76"/>
      <c r="N7" s="77" t="s">
        <v>13</v>
      </c>
      <c r="O7" s="216" t="s">
        <v>14</v>
      </c>
      <c r="R7" s="79"/>
      <c r="S7" s="36"/>
    </row>
    <row r="8" spans="2:26" ht="19.899999999999999" customHeight="1" thickBot="1" x14ac:dyDescent="0.45">
      <c r="B8" s="207"/>
      <c r="C8" s="209"/>
      <c r="D8" s="267"/>
      <c r="E8" s="268"/>
      <c r="F8" s="269"/>
      <c r="G8" s="41"/>
      <c r="H8" s="251"/>
      <c r="I8" s="252"/>
      <c r="J8" s="44"/>
      <c r="K8" s="6"/>
      <c r="L8" s="47" t="s">
        <v>12</v>
      </c>
      <c r="M8" s="37"/>
      <c r="N8" s="48" t="s">
        <v>15</v>
      </c>
      <c r="O8" s="217"/>
      <c r="R8" s="80"/>
      <c r="S8" s="36"/>
    </row>
    <row r="9" spans="2:26" ht="19.899999999999999" customHeight="1" x14ac:dyDescent="0.4">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899999999999999" customHeight="1" thickBot="1" x14ac:dyDescent="0.4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899999999999999" customHeight="1" x14ac:dyDescent="0.4">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899999999999999" customHeight="1" thickBot="1" x14ac:dyDescent="0.4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899999999999999" customHeight="1" x14ac:dyDescent="0.4">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899999999999999" customHeight="1" thickBot="1" x14ac:dyDescent="0.4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45">
      <c r="B15" s="10"/>
      <c r="C15" s="11"/>
      <c r="G15" s="12"/>
      <c r="H15" s="5"/>
      <c r="I15" s="5"/>
      <c r="J15" s="5"/>
      <c r="K15" s="13"/>
      <c r="L15" s="13"/>
      <c r="M15" s="13"/>
      <c r="N15" s="13"/>
      <c r="O15" s="14"/>
      <c r="P15" s="14"/>
      <c r="Q15" s="14"/>
    </row>
    <row r="16" spans="2:26" ht="32.25" customHeight="1" x14ac:dyDescent="0.4">
      <c r="B16" s="178" t="s">
        <v>154</v>
      </c>
      <c r="C16" s="179"/>
      <c r="D16" s="179"/>
      <c r="E16" s="179"/>
      <c r="F16" s="179"/>
      <c r="G16" s="179"/>
      <c r="H16" s="179"/>
      <c r="I16" s="179"/>
      <c r="J16" s="179"/>
      <c r="K16" s="179"/>
      <c r="L16" s="179"/>
      <c r="M16" s="179"/>
      <c r="N16" s="179"/>
      <c r="O16" s="180"/>
      <c r="P16" s="35"/>
      <c r="Q16" s="35"/>
    </row>
    <row r="17" spans="2:23" ht="18.75" x14ac:dyDescent="0.4">
      <c r="B17" s="181" t="s">
        <v>37</v>
      </c>
      <c r="C17" s="182"/>
      <c r="D17" s="182"/>
      <c r="E17" s="302" t="s">
        <v>38</v>
      </c>
      <c r="F17" s="296"/>
      <c r="G17" s="296"/>
      <c r="H17" s="296"/>
      <c r="I17" s="296"/>
      <c r="J17" s="262" t="s">
        <v>142</v>
      </c>
      <c r="K17" s="262"/>
      <c r="L17" s="262"/>
      <c r="M17" s="262"/>
      <c r="N17" s="262"/>
      <c r="O17" s="263"/>
      <c r="P17" s="61"/>
      <c r="Q17" s="61"/>
    </row>
    <row r="18" spans="2:23" ht="14.25" thickBot="1" x14ac:dyDescent="0.45">
      <c r="B18" s="186" t="s">
        <v>39</v>
      </c>
      <c r="C18" s="187"/>
      <c r="D18" s="187"/>
      <c r="E18" s="187" t="s">
        <v>40</v>
      </c>
      <c r="F18" s="187"/>
      <c r="G18" s="187"/>
      <c r="H18" s="188" t="s">
        <v>41</v>
      </c>
      <c r="I18" s="188"/>
      <c r="J18" s="189" t="s">
        <v>42</v>
      </c>
      <c r="K18" s="189"/>
      <c r="L18" s="189"/>
      <c r="M18" s="189"/>
      <c r="N18" s="189"/>
      <c r="O18" s="15" t="s">
        <v>158</v>
      </c>
      <c r="P18" s="58"/>
      <c r="Q18" s="58"/>
    </row>
    <row r="19" spans="2:23" ht="28.35" hidden="1" customHeight="1" thickBot="1" x14ac:dyDescent="0.45">
      <c r="B19" s="160" t="s">
        <v>44</v>
      </c>
      <c r="C19" s="270" t="s">
        <v>132</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hidden="1" customHeight="1" x14ac:dyDescent="0.4">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hidden="1" customHeight="1" thickBot="1" x14ac:dyDescent="0.4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hidden="1" customHeight="1" thickBot="1" x14ac:dyDescent="0.4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hidden="1" customHeight="1" x14ac:dyDescent="0.4">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hidden="1" customHeight="1" thickBot="1" x14ac:dyDescent="0.4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45">
      <c r="B25" s="160" t="s">
        <v>44</v>
      </c>
      <c r="C25" s="270" t="s">
        <v>132</v>
      </c>
      <c r="D25" s="271"/>
      <c r="E25" s="88" t="s">
        <v>45</v>
      </c>
      <c r="F25" s="274" t="s">
        <v>46</v>
      </c>
      <c r="G25" s="275"/>
      <c r="H25" s="276" t="s">
        <v>47</v>
      </c>
      <c r="I25" s="277"/>
      <c r="J25" s="278">
        <v>42095</v>
      </c>
      <c r="K25" s="279"/>
      <c r="L25" s="279"/>
      <c r="M25" s="279"/>
      <c r="N25" s="280"/>
      <c r="O25" s="119" t="str">
        <f>IF(OR(J25="",J27=""),"",_xlfn.LET(_xlpm.y,DATEDIF(J25,J27+1,"Y"),_xlpm.d,DATEDIF(J25,J27+1,"YD"),_xlpm.y&amp;"年"&amp;_xlpm.d&amp;"日"))</f>
        <v>8年30日</v>
      </c>
      <c r="P25" s="62"/>
      <c r="Q25" s="62"/>
    </row>
    <row r="26" spans="2:23" ht="28.35" customHeight="1" x14ac:dyDescent="0.4">
      <c r="B26" s="161"/>
      <c r="C26" s="272"/>
      <c r="D26" s="273"/>
      <c r="E26" s="88"/>
      <c r="F26" s="274"/>
      <c r="G26" s="275"/>
      <c r="H26" s="276"/>
      <c r="I26" s="277"/>
      <c r="J26" s="156" t="s">
        <v>48</v>
      </c>
      <c r="K26" s="157"/>
      <c r="L26" s="157"/>
      <c r="M26" s="157"/>
      <c r="N26" s="158"/>
      <c r="O26" s="120"/>
      <c r="P26" s="63"/>
      <c r="Q26" s="63"/>
      <c r="S26" s="85"/>
    </row>
    <row r="27" spans="2:23" ht="28.35" customHeight="1" thickBot="1" x14ac:dyDescent="0.45">
      <c r="B27" s="16" t="s">
        <v>49</v>
      </c>
      <c r="C27" s="281"/>
      <c r="D27" s="281"/>
      <c r="E27" s="169" t="s">
        <v>51</v>
      </c>
      <c r="F27" s="170"/>
      <c r="G27" s="171"/>
      <c r="H27" s="89">
        <v>10</v>
      </c>
      <c r="I27" s="50" t="s">
        <v>52</v>
      </c>
      <c r="J27" s="282">
        <v>45046</v>
      </c>
      <c r="K27" s="283"/>
      <c r="L27" s="283"/>
      <c r="M27" s="283"/>
      <c r="N27" s="284"/>
      <c r="O27" s="121"/>
      <c r="P27" s="64"/>
      <c r="Q27" s="64"/>
      <c r="T27" s="5"/>
    </row>
    <row r="28" spans="2:23" ht="28.35" customHeight="1" thickBot="1" x14ac:dyDescent="0.45">
      <c r="B28" s="160" t="s">
        <v>44</v>
      </c>
      <c r="C28" s="270" t="s">
        <v>146</v>
      </c>
      <c r="D28" s="271"/>
      <c r="E28" s="88" t="s">
        <v>45</v>
      </c>
      <c r="F28" s="297" t="s">
        <v>46</v>
      </c>
      <c r="G28" s="298"/>
      <c r="H28" s="299" t="s">
        <v>47</v>
      </c>
      <c r="I28" s="300"/>
      <c r="J28" s="278">
        <v>45047</v>
      </c>
      <c r="K28" s="279"/>
      <c r="L28" s="279"/>
      <c r="M28" s="279"/>
      <c r="N28" s="280"/>
      <c r="O28" s="119" t="str">
        <f>IF(OR(J28="",J30=""),"",_xlfn.LET(_xlpm.y,DATEDIF(J28,J30+1,"Y"),_xlpm.d,DATEDIF(J28,J30+1,"YD"),_xlpm.y&amp;"年"&amp;_xlpm.d&amp;"日"))</f>
        <v>3年123日</v>
      </c>
      <c r="P28" s="62"/>
      <c r="Q28" s="62"/>
      <c r="R28" s="82"/>
      <c r="T28" s="67"/>
      <c r="W28" s="67"/>
    </row>
    <row r="29" spans="2:23" ht="28.35" customHeight="1" x14ac:dyDescent="0.4">
      <c r="B29" s="161"/>
      <c r="C29" s="272"/>
      <c r="D29" s="273"/>
      <c r="E29" s="88" t="s">
        <v>45</v>
      </c>
      <c r="F29" s="301" t="s">
        <v>112</v>
      </c>
      <c r="G29" s="275"/>
      <c r="H29" s="276" t="s">
        <v>47</v>
      </c>
      <c r="I29" s="277"/>
      <c r="J29" s="156" t="s">
        <v>48</v>
      </c>
      <c r="K29" s="157"/>
      <c r="L29" s="157"/>
      <c r="M29" s="157"/>
      <c r="N29" s="158"/>
      <c r="O29" s="120"/>
      <c r="P29" s="63"/>
      <c r="Q29" s="63"/>
      <c r="T29" s="83"/>
      <c r="W29" s="83"/>
    </row>
    <row r="30" spans="2:23" ht="28.35" customHeight="1" thickBot="1" x14ac:dyDescent="0.45">
      <c r="B30" s="16" t="s">
        <v>49</v>
      </c>
      <c r="C30" s="303"/>
      <c r="D30" s="304"/>
      <c r="E30" s="169" t="s">
        <v>51</v>
      </c>
      <c r="F30" s="170"/>
      <c r="G30" s="171"/>
      <c r="H30" s="89">
        <v>15</v>
      </c>
      <c r="I30" s="50" t="s">
        <v>52</v>
      </c>
      <c r="J30" s="288">
        <v>46265</v>
      </c>
      <c r="K30" s="289"/>
      <c r="L30" s="289"/>
      <c r="M30" s="289"/>
      <c r="N30" s="290"/>
      <c r="O30" s="121"/>
      <c r="P30" s="64"/>
      <c r="Q30" s="64"/>
    </row>
    <row r="31" spans="2:23" ht="28.35" customHeight="1" thickBot="1" x14ac:dyDescent="0.45">
      <c r="B31" s="160" t="s">
        <v>44</v>
      </c>
      <c r="C31" s="270"/>
      <c r="D31" s="271"/>
      <c r="E31" s="88"/>
      <c r="F31" s="297"/>
      <c r="G31" s="298"/>
      <c r="H31" s="299"/>
      <c r="I31" s="300"/>
      <c r="J31" s="278"/>
      <c r="K31" s="279"/>
      <c r="L31" s="279"/>
      <c r="M31" s="279"/>
      <c r="N31" s="280"/>
      <c r="O31" s="119" t="str">
        <f>IF(OR(J31="",J33=""),"",_xlfn.LET(_xlpm.y,DATEDIF(J31,J33+1,"Y"),_xlpm.d,DATEDIF(J31,J33+1,"YD"),_xlpm.y&amp;"年"&amp;_xlpm.d&amp;"日"))</f>
        <v/>
      </c>
      <c r="P31" s="62"/>
      <c r="Q31" s="62"/>
      <c r="R31" s="82"/>
      <c r="T31" s="67"/>
      <c r="W31" s="67"/>
    </row>
    <row r="32" spans="2:23" ht="28.35" customHeight="1" x14ac:dyDescent="0.4">
      <c r="B32" s="161"/>
      <c r="C32" s="272"/>
      <c r="D32" s="273"/>
      <c r="E32" s="88"/>
      <c r="F32" s="301"/>
      <c r="G32" s="275"/>
      <c r="H32" s="276"/>
      <c r="I32" s="277"/>
      <c r="J32" s="156" t="s">
        <v>48</v>
      </c>
      <c r="K32" s="157"/>
      <c r="L32" s="157"/>
      <c r="M32" s="157"/>
      <c r="N32" s="158"/>
      <c r="O32" s="120"/>
      <c r="P32" s="63"/>
      <c r="Q32" s="63"/>
      <c r="T32" s="83"/>
      <c r="W32" s="83"/>
    </row>
    <row r="33" spans="2:23" ht="28.35" customHeight="1" thickBot="1" x14ac:dyDescent="0.45">
      <c r="B33" s="16" t="s">
        <v>49</v>
      </c>
      <c r="C33" s="303"/>
      <c r="D33" s="304"/>
      <c r="E33" s="169" t="s">
        <v>51</v>
      </c>
      <c r="F33" s="170"/>
      <c r="G33" s="171"/>
      <c r="H33" s="89"/>
      <c r="I33" s="50" t="s">
        <v>52</v>
      </c>
      <c r="J33" s="288"/>
      <c r="K33" s="289"/>
      <c r="L33" s="289"/>
      <c r="M33" s="289"/>
      <c r="N33" s="290"/>
      <c r="O33" s="121"/>
      <c r="P33" s="64"/>
      <c r="Q33" s="64"/>
    </row>
    <row r="34" spans="2:23" ht="28.35" customHeight="1" thickBot="1" x14ac:dyDescent="0.45">
      <c r="B34" s="160" t="s">
        <v>44</v>
      </c>
      <c r="C34" s="270"/>
      <c r="D34" s="271"/>
      <c r="E34" s="88"/>
      <c r="F34" s="274"/>
      <c r="G34" s="275"/>
      <c r="H34" s="276"/>
      <c r="I34" s="277"/>
      <c r="J34" s="278"/>
      <c r="K34" s="279"/>
      <c r="L34" s="279"/>
      <c r="M34" s="279"/>
      <c r="N34" s="280"/>
      <c r="O34" s="119" t="str">
        <f>IF(OR(J34="",J36=""),"",_xlfn.LET(_xlpm.y,DATEDIF(J34,J36+1,"Y"),_xlpm.d,DATEDIF(J34,J36+1,"YD"),_xlpm.y&amp;"年"&amp;_xlpm.d&amp;"日"))</f>
        <v/>
      </c>
      <c r="P34" s="62"/>
      <c r="Q34" s="62"/>
      <c r="R34" s="82"/>
      <c r="T34" s="67"/>
      <c r="W34" s="67"/>
    </row>
    <row r="35" spans="2:23" ht="28.35" customHeight="1" x14ac:dyDescent="0.4">
      <c r="B35" s="161"/>
      <c r="C35" s="272"/>
      <c r="D35" s="273"/>
      <c r="E35" s="88"/>
      <c r="F35" s="274"/>
      <c r="G35" s="275"/>
      <c r="H35" s="276"/>
      <c r="I35" s="277"/>
      <c r="J35" s="156" t="s">
        <v>48</v>
      </c>
      <c r="K35" s="157"/>
      <c r="L35" s="157"/>
      <c r="M35" s="157"/>
      <c r="N35" s="158"/>
      <c r="O35" s="120"/>
      <c r="P35" s="63"/>
      <c r="Q35" s="63"/>
      <c r="T35" s="83"/>
      <c r="W35" s="83"/>
    </row>
    <row r="36" spans="2:23" ht="28.35" customHeight="1" thickBot="1" x14ac:dyDescent="0.45">
      <c r="B36" s="16" t="s">
        <v>49</v>
      </c>
      <c r="C36" s="281"/>
      <c r="D36" s="281"/>
      <c r="E36" s="169" t="s">
        <v>51</v>
      </c>
      <c r="F36" s="170"/>
      <c r="G36" s="171"/>
      <c r="H36" s="89"/>
      <c r="I36" s="50" t="s">
        <v>52</v>
      </c>
      <c r="J36" s="288"/>
      <c r="K36" s="289"/>
      <c r="L36" s="289"/>
      <c r="M36" s="289"/>
      <c r="N36" s="290"/>
      <c r="O36" s="121"/>
      <c r="P36" s="64"/>
      <c r="Q36" s="64"/>
    </row>
    <row r="37" spans="2:23" ht="15" customHeight="1" x14ac:dyDescent="0.4">
      <c r="B37" s="137" t="s">
        <v>134</v>
      </c>
      <c r="C37" s="138"/>
      <c r="D37" s="138"/>
      <c r="E37" s="138"/>
      <c r="F37" s="138"/>
      <c r="G37" s="138"/>
      <c r="H37" s="138"/>
      <c r="I37" s="139"/>
      <c r="J37" s="143" t="s">
        <v>62</v>
      </c>
      <c r="K37" s="144"/>
      <c r="L37" s="144"/>
      <c r="M37" s="145" t="str">
        <f>_xlfn.LET(
_xlpm.days,
SUM(
IF(OR(J25="",J27=""),0,J27-J25+1),
IF(OR(J28="",J30=""),0,J30-J28+1),
IF(OR(J31="",J33=""),0,J33-J31+1),
IF(OR(J34="",J36=""),0,J36-J34+1)
),
_xlpm.base,DATE(2001,1,1),
_xlpm.y,DATEDIF(_xlpm.base,_xlpm.base+_xlpm.days,"Y"),
_xlpm.d,DATEDIF(_xlpm.base,_xlpm.base+_xlpm.days,"YD"),
_xlpm.y&amp;"年"&amp;_xlpm.d&amp;"日"
)</f>
        <v>11年153日</v>
      </c>
      <c r="N37" s="145"/>
      <c r="O37" s="146"/>
      <c r="P37" s="64"/>
      <c r="Q37" s="64"/>
      <c r="S37" s="85"/>
    </row>
    <row r="38" spans="2:23" ht="15" customHeight="1" thickBot="1" x14ac:dyDescent="0.45">
      <c r="B38" s="140"/>
      <c r="C38" s="141"/>
      <c r="D38" s="141"/>
      <c r="E38" s="141"/>
      <c r="F38" s="141"/>
      <c r="G38" s="141"/>
      <c r="H38" s="141"/>
      <c r="I38" s="142"/>
      <c r="J38" s="147" t="s">
        <v>63</v>
      </c>
      <c r="K38" s="148"/>
      <c r="L38" s="148"/>
      <c r="M38" s="149">
        <f>IFERROR(IF(O2="✔",VLOOKUP(D2,受講区分プルダウン!A4:D14,4,FALSE),VLOOKUP(D2,受講区分プルダウン!A4:D13,3,FALSE)),"")</f>
        <v>11</v>
      </c>
      <c r="N38" s="149"/>
      <c r="O38" s="150"/>
      <c r="P38" s="64"/>
      <c r="Q38" s="64"/>
      <c r="S38" s="86"/>
      <c r="T38" s="68"/>
    </row>
    <row r="39" spans="2:23" ht="4.9000000000000004" customHeight="1" thickBot="1" x14ac:dyDescent="0.45">
      <c r="B39" s="10"/>
      <c r="C39" s="11"/>
      <c r="G39" s="12"/>
      <c r="H39" s="5"/>
      <c r="I39" s="5"/>
      <c r="J39" s="5"/>
      <c r="K39" s="13"/>
      <c r="L39" s="13"/>
      <c r="M39" s="13"/>
      <c r="N39" s="13"/>
      <c r="O39" s="66"/>
      <c r="P39" s="14"/>
      <c r="Q39" s="14"/>
    </row>
    <row r="40" spans="2:23" ht="30.75" customHeight="1" x14ac:dyDescent="0.4">
      <c r="B40" s="151" t="s">
        <v>150</v>
      </c>
      <c r="C40" s="126"/>
      <c r="D40" s="126"/>
      <c r="E40" s="126"/>
      <c r="F40" s="126"/>
      <c r="G40" s="126"/>
      <c r="H40" s="126"/>
      <c r="I40" s="126"/>
      <c r="J40" s="126"/>
      <c r="K40" s="126"/>
      <c r="L40" s="126"/>
      <c r="M40" s="126"/>
      <c r="N40" s="126"/>
      <c r="O40" s="127"/>
      <c r="P40" s="36"/>
      <c r="Q40" s="36"/>
      <c r="R40" s="68"/>
      <c r="U40" s="68"/>
    </row>
    <row r="41" spans="2:23" ht="27" customHeight="1" x14ac:dyDescent="0.4">
      <c r="B41" s="128" t="s">
        <v>151</v>
      </c>
      <c r="C41" s="129"/>
      <c r="D41" s="129"/>
      <c r="E41" s="129"/>
      <c r="F41" s="129"/>
      <c r="G41" s="129"/>
      <c r="H41" s="129"/>
      <c r="I41" s="129"/>
      <c r="J41" s="129"/>
      <c r="K41" s="129"/>
      <c r="L41" s="129"/>
      <c r="M41" s="129"/>
      <c r="N41" s="129"/>
      <c r="O41" s="130"/>
      <c r="P41" s="18"/>
      <c r="Q41" s="18"/>
      <c r="R41" s="68"/>
    </row>
    <row r="42" spans="2:23" ht="22.9" customHeight="1" x14ac:dyDescent="0.4">
      <c r="B42" s="17"/>
      <c r="C42" s="18"/>
      <c r="D42" s="90" t="s">
        <v>66</v>
      </c>
      <c r="E42" s="291" t="s">
        <v>143</v>
      </c>
      <c r="F42" s="291"/>
      <c r="G42" s="18"/>
      <c r="H42" s="18"/>
      <c r="I42" s="32"/>
      <c r="J42" s="18"/>
      <c r="K42" s="18"/>
      <c r="L42" s="18"/>
      <c r="M42" s="18"/>
      <c r="N42" s="18"/>
      <c r="O42" s="19"/>
      <c r="P42" s="18"/>
      <c r="Q42" s="18"/>
    </row>
    <row r="43" spans="2:23" ht="22.9" customHeight="1" x14ac:dyDescent="0.4">
      <c r="B43" s="24"/>
      <c r="D43" s="90" t="s">
        <v>67</v>
      </c>
      <c r="E43" s="292" t="s">
        <v>137</v>
      </c>
      <c r="F43" s="292"/>
      <c r="G43" s="292"/>
      <c r="H43" s="292"/>
      <c r="I43" s="55"/>
      <c r="J43" s="99" t="s">
        <v>139</v>
      </c>
      <c r="O43" s="25"/>
    </row>
    <row r="44" spans="2:23" ht="22.9" customHeight="1" x14ac:dyDescent="0.4">
      <c r="B44" s="24"/>
      <c r="D44" s="90" t="s">
        <v>68</v>
      </c>
      <c r="E44" s="294" t="s">
        <v>144</v>
      </c>
      <c r="F44" s="294"/>
      <c r="G44" s="294"/>
      <c r="H44" s="294"/>
      <c r="I44" s="55"/>
      <c r="J44" s="99" t="s">
        <v>140</v>
      </c>
      <c r="N44" s="3"/>
      <c r="O44" s="25"/>
    </row>
    <row r="45" spans="2:23" ht="25.9" customHeight="1" thickBot="1" x14ac:dyDescent="0.45">
      <c r="B45" s="20"/>
      <c r="C45" s="22"/>
      <c r="D45" s="91" t="s">
        <v>69</v>
      </c>
      <c r="E45" s="293" t="s">
        <v>135</v>
      </c>
      <c r="F45" s="293"/>
      <c r="G45" s="293"/>
      <c r="H45" s="293"/>
      <c r="I45" s="33"/>
      <c r="J45" s="26"/>
      <c r="K45" s="22"/>
      <c r="L45" s="22"/>
      <c r="M45" s="22"/>
      <c r="N45" s="22"/>
      <c r="O45" s="23"/>
    </row>
    <row r="46" spans="2:23" ht="19.5" customHeight="1" x14ac:dyDescent="0.4">
      <c r="B46" s="136" t="s">
        <v>149</v>
      </c>
      <c r="C46" s="126"/>
      <c r="D46" s="126"/>
      <c r="E46" s="126"/>
      <c r="F46" s="126"/>
      <c r="G46" s="126"/>
      <c r="H46" s="126"/>
      <c r="I46" s="126"/>
      <c r="J46" s="126"/>
      <c r="K46" s="126"/>
      <c r="L46" s="126"/>
      <c r="M46" s="126"/>
      <c r="N46" s="126"/>
      <c r="O46" s="127"/>
      <c r="P46" s="36"/>
      <c r="Q46" s="36"/>
    </row>
    <row r="47" spans="2:23" ht="37.5" customHeight="1" thickBot="1" x14ac:dyDescent="0.45">
      <c r="B47" s="305" t="s">
        <v>145</v>
      </c>
      <c r="C47" s="306"/>
      <c r="D47" s="306"/>
      <c r="E47" s="306"/>
      <c r="F47" s="306"/>
      <c r="G47" s="306"/>
      <c r="H47" s="306"/>
      <c r="I47" s="306"/>
      <c r="J47" s="306"/>
      <c r="K47" s="306"/>
      <c r="L47" s="306"/>
      <c r="M47" s="306"/>
      <c r="N47" s="306"/>
      <c r="O47" s="307"/>
      <c r="P47" s="65"/>
      <c r="Q47" s="65"/>
    </row>
    <row r="48" spans="2:23" ht="6" customHeight="1" thickBot="1" x14ac:dyDescent="0.45">
      <c r="B48" s="4"/>
      <c r="C48" s="4"/>
      <c r="D48" s="4"/>
      <c r="E48" s="4"/>
      <c r="F48" s="4"/>
      <c r="G48" s="4"/>
      <c r="H48" s="4"/>
      <c r="I48" s="4"/>
      <c r="J48" s="4"/>
      <c r="K48" s="4"/>
      <c r="L48" s="4"/>
      <c r="M48" s="4"/>
      <c r="N48" s="4"/>
      <c r="O48" s="4"/>
    </row>
    <row r="49" spans="2:19" ht="22.15" customHeight="1" x14ac:dyDescent="0.4">
      <c r="B49" s="125" t="s">
        <v>71</v>
      </c>
      <c r="C49" s="126"/>
      <c r="D49" s="126"/>
      <c r="E49" s="126"/>
      <c r="F49" s="126"/>
      <c r="G49" s="126"/>
      <c r="H49" s="126"/>
      <c r="I49" s="126"/>
      <c r="J49" s="126"/>
      <c r="K49" s="126"/>
      <c r="L49" s="126"/>
      <c r="M49" s="126"/>
      <c r="N49" s="126"/>
      <c r="O49" s="127"/>
      <c r="P49" s="36"/>
      <c r="Q49" s="36"/>
      <c r="R49" s="84"/>
      <c r="S49" s="29"/>
    </row>
    <row r="50" spans="2:19" ht="41.45" customHeight="1" x14ac:dyDescent="0.4">
      <c r="B50" s="128" t="s">
        <v>152</v>
      </c>
      <c r="C50" s="129"/>
      <c r="D50" s="129"/>
      <c r="E50" s="129"/>
      <c r="F50" s="129"/>
      <c r="G50" s="129"/>
      <c r="H50" s="129"/>
      <c r="I50" s="129"/>
      <c r="J50" s="129"/>
      <c r="K50" s="129"/>
      <c r="L50" s="129"/>
      <c r="M50" s="129"/>
      <c r="N50" s="129"/>
      <c r="O50" s="130"/>
      <c r="P50" s="18"/>
      <c r="Q50" s="18"/>
      <c r="R50" s="131"/>
      <c r="S50" s="131"/>
    </row>
    <row r="51" spans="2:19" ht="34.5" customHeight="1" thickBot="1" x14ac:dyDescent="0.45">
      <c r="B51" s="20"/>
      <c r="C51" s="30"/>
      <c r="D51" s="30"/>
      <c r="E51" s="31" t="s">
        <v>73</v>
      </c>
      <c r="F51" s="132" t="s">
        <v>136</v>
      </c>
      <c r="G51" s="132"/>
      <c r="H51" s="132"/>
      <c r="I51" s="34"/>
      <c r="J51" s="21"/>
      <c r="K51" s="22"/>
      <c r="L51" s="22"/>
      <c r="M51" s="22"/>
      <c r="N51" s="22"/>
      <c r="O51" s="23"/>
    </row>
    <row r="52" spans="2:19" ht="5.0999999999999996" customHeight="1" x14ac:dyDescent="0.4">
      <c r="B52" s="10"/>
      <c r="C52" s="11"/>
      <c r="G52" s="12"/>
      <c r="H52" s="5"/>
      <c r="I52" s="5"/>
      <c r="J52" s="5"/>
      <c r="K52" s="13"/>
      <c r="L52" s="13"/>
      <c r="M52" s="13"/>
      <c r="N52" s="13"/>
      <c r="O52" s="14"/>
      <c r="P52" s="14"/>
      <c r="Q52" s="14"/>
    </row>
    <row r="53" spans="2:19" ht="7.15" customHeight="1" x14ac:dyDescent="0.4"/>
  </sheetData>
  <sheetProtection algorithmName="SHA-512" hashValue="Pr22AjneiUoZNPBGjAOFIzoWFTejwBUtwEH5vF4yTw/WCixAZOZ4sJv0w/F4N7WkzQ7nrrmdXc2c9VHgl+YkBQ==" saltValue="1iiaGehE7kEduxYegqdjug==" spinCount="100000" sheet="1" objects="1" scenarios="1"/>
  <dataConsolidate/>
  <mergeCells count="125">
    <mergeCell ref="B47:O47"/>
    <mergeCell ref="B49:O49"/>
    <mergeCell ref="B50:O50"/>
    <mergeCell ref="R50:S50"/>
    <mergeCell ref="F51:H51"/>
    <mergeCell ref="C36:D36"/>
    <mergeCell ref="E36:G36"/>
    <mergeCell ref="J36:N36"/>
    <mergeCell ref="B46:O46"/>
    <mergeCell ref="B37:I38"/>
    <mergeCell ref="J37:L37"/>
    <mergeCell ref="M37:O37"/>
    <mergeCell ref="J38:L38"/>
    <mergeCell ref="M38:O38"/>
    <mergeCell ref="B40:O40"/>
    <mergeCell ref="B41:O41"/>
    <mergeCell ref="E42:F42"/>
    <mergeCell ref="E43:H43"/>
    <mergeCell ref="E44:H44"/>
    <mergeCell ref="E45:H45"/>
    <mergeCell ref="J34:N34"/>
    <mergeCell ref="C27:D27"/>
    <mergeCell ref="E27:G27"/>
    <mergeCell ref="J27:N27"/>
    <mergeCell ref="F35:G35"/>
    <mergeCell ref="H35:I35"/>
    <mergeCell ref="J35:N35"/>
    <mergeCell ref="C33:D33"/>
    <mergeCell ref="E33:G33"/>
    <mergeCell ref="J33:N33"/>
    <mergeCell ref="C30:D30"/>
    <mergeCell ref="E30:G30"/>
    <mergeCell ref="J30:N30"/>
    <mergeCell ref="C24:D24"/>
    <mergeCell ref="E24:G24"/>
    <mergeCell ref="J24:N24"/>
    <mergeCell ref="B25:B26"/>
    <mergeCell ref="C25:D26"/>
    <mergeCell ref="F25:G25"/>
    <mergeCell ref="H25:I25"/>
    <mergeCell ref="J25:N25"/>
    <mergeCell ref="F26:G26"/>
    <mergeCell ref="H26:I26"/>
    <mergeCell ref="J26:N26"/>
    <mergeCell ref="C21:D21"/>
    <mergeCell ref="E21:G21"/>
    <mergeCell ref="J21:N21"/>
    <mergeCell ref="B22:B23"/>
    <mergeCell ref="C22:D23"/>
    <mergeCell ref="F22:G22"/>
    <mergeCell ref="H22:I22"/>
    <mergeCell ref="J22:N22"/>
    <mergeCell ref="F23:G23"/>
    <mergeCell ref="H23:I23"/>
    <mergeCell ref="J23:N23"/>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B13:B14"/>
    <mergeCell ref="D13:F13"/>
    <mergeCell ref="H13:I14"/>
    <mergeCell ref="O13:O14"/>
    <mergeCell ref="D14:F14"/>
    <mergeCell ref="B11:B12"/>
    <mergeCell ref="D11:F11"/>
    <mergeCell ref="H11:I12"/>
    <mergeCell ref="O11:O12"/>
    <mergeCell ref="D12:F12"/>
    <mergeCell ref="B9:B10"/>
    <mergeCell ref="D9:F9"/>
    <mergeCell ref="H9:I10"/>
    <mergeCell ref="O9:O10"/>
    <mergeCell ref="D10:F10"/>
    <mergeCell ref="B7:B8"/>
    <mergeCell ref="C7:C8"/>
    <mergeCell ref="D7:F8"/>
    <mergeCell ref="H7:I8"/>
    <mergeCell ref="O7:O8"/>
    <mergeCell ref="B5:F5"/>
    <mergeCell ref="H5:I6"/>
    <mergeCell ref="J5:N6"/>
    <mergeCell ref="O5:O6"/>
    <mergeCell ref="B6:F6"/>
    <mergeCell ref="B1:O1"/>
    <mergeCell ref="B2:C2"/>
    <mergeCell ref="E2:G2"/>
    <mergeCell ref="H2:N2"/>
    <mergeCell ref="B4:O4"/>
    <mergeCell ref="O25:O27"/>
    <mergeCell ref="O28:O30"/>
    <mergeCell ref="O31:O33"/>
    <mergeCell ref="O34:O36"/>
    <mergeCell ref="B28:B29"/>
    <mergeCell ref="C28:D29"/>
    <mergeCell ref="F28:G28"/>
    <mergeCell ref="H28:I28"/>
    <mergeCell ref="J28:N28"/>
    <mergeCell ref="F29:G29"/>
    <mergeCell ref="H29:I29"/>
    <mergeCell ref="J29:N29"/>
    <mergeCell ref="B31:B32"/>
    <mergeCell ref="C31:D32"/>
    <mergeCell ref="F31:G31"/>
    <mergeCell ref="H31:I31"/>
    <mergeCell ref="J31:N31"/>
    <mergeCell ref="F32:G32"/>
    <mergeCell ref="H32:I32"/>
    <mergeCell ref="J32:N32"/>
    <mergeCell ref="B34:B35"/>
    <mergeCell ref="C34:D35"/>
    <mergeCell ref="F34:G34"/>
    <mergeCell ref="H34:I34"/>
  </mergeCells>
  <phoneticPr fontId="3"/>
  <conditionalFormatting sqref="B4:O6 B7:D7 G7:O8 B8 B9:O14 B16:O24 B25:N36 B37:L37 B38:O38 B40:O47">
    <cfRule type="expression" dxfId="24" priority="16">
      <formula>$D$2="Ⅲ"</formula>
    </cfRule>
    <cfRule type="expression" dxfId="23" priority="17">
      <formula>$D$2="Ⅱ"</formula>
    </cfRule>
  </conditionalFormatting>
  <conditionalFormatting sqref="D7 G7:O8">
    <cfRule type="expression" dxfId="22" priority="15">
      <formula>OR($D$2="Ⅰ-①",$D$2="Ⅰ-②",$D$2="Ⅰ-③",$D$2="Ⅰ-④",$D$2="Ⅰ-⑥",$D$2="Ⅰ-⑦",$D$2="Ⅰ-⑧")</formula>
    </cfRule>
  </conditionalFormatting>
  <conditionalFormatting sqref="H19">
    <cfRule type="expression" dxfId="21" priority="18">
      <formula>$E$19="【行政】"</formula>
    </cfRule>
  </conditionalFormatting>
  <conditionalFormatting sqref="H20">
    <cfRule type="expression" dxfId="20" priority="19">
      <formula>$E$20="【行政】"</formula>
    </cfRule>
  </conditionalFormatting>
  <conditionalFormatting sqref="H22">
    <cfRule type="expression" dxfId="19" priority="20">
      <formula>$E$22="【行政】"</formula>
    </cfRule>
  </conditionalFormatting>
  <conditionalFormatting sqref="H23">
    <cfRule type="expression" dxfId="18" priority="21">
      <formula>$E$23="【行政】"</formula>
    </cfRule>
  </conditionalFormatting>
  <conditionalFormatting sqref="H25">
    <cfRule type="expression" dxfId="17" priority="22">
      <formula>$E$25="【行政】"</formula>
    </cfRule>
  </conditionalFormatting>
  <conditionalFormatting sqref="H26">
    <cfRule type="expression" dxfId="16" priority="23">
      <formula>$E$26="【行政】"</formula>
    </cfRule>
  </conditionalFormatting>
  <conditionalFormatting sqref="H28">
    <cfRule type="expression" dxfId="15" priority="11">
      <formula>$E$34="【行政】"</formula>
    </cfRule>
  </conditionalFormatting>
  <conditionalFormatting sqref="H29">
    <cfRule type="expression" dxfId="14" priority="12">
      <formula>$E$35="【行政】"</formula>
    </cfRule>
  </conditionalFormatting>
  <conditionalFormatting sqref="H31">
    <cfRule type="expression" dxfId="13" priority="13">
      <formula>$E$34="【行政】"</formula>
    </cfRule>
  </conditionalFormatting>
  <conditionalFormatting sqref="H32">
    <cfRule type="expression" dxfId="12" priority="14">
      <formula>$E$35="【行政】"</formula>
    </cfRule>
  </conditionalFormatting>
  <conditionalFormatting sqref="H34">
    <cfRule type="expression" dxfId="11" priority="24">
      <formula>$E$34="【行政】"</formula>
    </cfRule>
  </conditionalFormatting>
  <conditionalFormatting sqref="H35">
    <cfRule type="expression" dxfId="10" priority="25">
      <formula>$E$35="【行政】"</formula>
    </cfRule>
  </conditionalFormatting>
  <conditionalFormatting sqref="M37:O37">
    <cfRule type="expression" dxfId="9" priority="1">
      <formula>$D$2="Ⅰ-⑦"</formula>
    </cfRule>
    <cfRule type="expression" dxfId="8" priority="2">
      <formula>$D$2="Ⅰ-⑨"</formula>
    </cfRule>
    <cfRule type="expression" dxfId="7" priority="3">
      <formula>$D$2="Ⅳ"</formula>
    </cfRule>
    <cfRule type="expression" dxfId="6" priority="4">
      <formula>$D$2="Ⅲ"</formula>
    </cfRule>
    <cfRule type="expression" dxfId="5" priority="5">
      <formula>$D$2="Ⅱ"</formula>
    </cfRule>
  </conditionalFormatting>
  <conditionalFormatting sqref="O25 O28 O31 O34">
    <cfRule type="expression" dxfId="4" priority="6">
      <formula>$D$2="Ⅰ-⑦"</formula>
    </cfRule>
    <cfRule type="expression" dxfId="3" priority="7">
      <formula>$D$2="Ⅰ-⑨"</formula>
    </cfRule>
    <cfRule type="expression" dxfId="2" priority="8">
      <formula>$D$2="Ⅳ"</formula>
    </cfRule>
    <cfRule type="expression" dxfId="1" priority="9">
      <formula>$D$2="Ⅲ"</formula>
    </cfRule>
    <cfRule type="expression" dxfId="0"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E638CA7A-A23A-472A-A5AF-59AFA44B6B67}">
      <formula1>1</formula1>
      <formula2>R41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944738E7-49C1-417E-8669-FE7196B63436}">
      <formula1>1</formula1>
      <formula2>S37</formula2>
    </dataValidation>
    <dataValidation type="list" allowBlank="1" showInputMessage="1" showErrorMessage="1" prompt="立ち合いのみの場合は実務に該当しません。" sqref="H19:I20 H22:I23 H25:I26 H34:I35 H31:I32 H28:I29" xr:uid="{3C971886-CEB7-42D2-B9C6-BCCA802DB2A6}">
      <formula1>INDIRECT("内容["&amp;E19&amp;"]")</formula1>
    </dataValidation>
    <dataValidation type="list" allowBlank="1" showInputMessage="1" showErrorMessage="1" sqref="F34:G35 F22:G23 F25:G26 F19:G20 F31:G32 F28:G29" xr:uid="{ADA82F82-4B5A-4506-8733-3E4F35685D6A}">
      <formula1>INDIRECT("種別機種["&amp;E19&amp;"]")</formula1>
    </dataValidation>
    <dataValidation type="list" allowBlank="1" showInputMessage="1" showErrorMessage="1" sqref="E34:E35 E22:E23 E25:E26 E19:E20 E31:E32 E28:E29" xr:uid="{62E72878-2EDC-4015-8287-0500F85ED56F}">
      <formula1>実務種別</formula1>
    </dataValidation>
    <dataValidation type="list" allowBlank="1" showInputMessage="1" showErrorMessage="1" sqref="G14 G12 G10" xr:uid="{DFCB707C-4A32-4A00-8918-EF6CE9E721EB}">
      <formula1>"1年,2年,3年,4年,5年"</formula1>
    </dataValidation>
    <dataValidation type="list" allowBlank="1" showInputMessage="1" showErrorMessage="1" sqref="G8" xr:uid="{D7935E7E-DB4D-47B6-B34F-F447E26911D0}">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36:N36 J33:N34 J27:N28 J30:N31" xr:uid="{2C064BCA-2D44-44E1-AEAE-250C42739595}">
      <formula1>1</formula1>
    </dataValidation>
    <dataValidation imeMode="hiragana" allowBlank="1" showInputMessage="1" showErrorMessage="1" prompt="【注意】庶務、会計、労務、営業等昇降機及び遊戯施設に関する知識及び技能を必要としない方は、実務経験に含みません。" sqref="C36:D36 C21:D21 C24:D24 C33:D33 C27:D27 C30:D30" xr:uid="{3CC2C4F0-D3C3-4D51-88C1-E67B1EAE8B06}"/>
    <dataValidation imeMode="hiragana" allowBlank="1" showInputMessage="1" showErrorMessage="1" sqref="C19:D20 C22:D23 C25:D26 C34:D35 C31:D32 C28:D29" xr:uid="{1E4B9D49-E4C1-4235-8020-1EACDEC2F069}"/>
    <dataValidation imeMode="halfAlpha" allowBlank="1" showInputMessage="1" showErrorMessage="1" sqref="H21 H36 H24 K7:K14 M7:M14 H33 H27 H30" xr:uid="{9AFF8930-954C-4998-8E82-3CD042096F99}"/>
    <dataValidation allowBlank="1" showInputMessage="1" showErrorMessage="1" prompt="【注意】_x000a_建築基準法に基づく昇降機及び遊戯施設が対象となります。" sqref="E18:G18" xr:uid="{226B7474-387A-4A67-986A-23CB91832AFE}"/>
    <dataValidation allowBlank="1" showInputMessage="1" showErrorMessage="1" prompt="最終学歴が中学校の場合のみ記入してください。" sqref="D7" xr:uid="{34D26F43-0C49-4023-BC45-64BF379232D7}"/>
    <dataValidation type="list" allowBlank="1" showInputMessage="1" showErrorMessage="1" sqref="O10:Q14 O9 R9" xr:uid="{2BB9F674-CDFE-4669-A99A-A675857821A9}">
      <formula1>"卒業,中退,編入"</formula1>
    </dataValidation>
    <dataValidation type="list" allowBlank="1" showInputMessage="1" showErrorMessage="1" sqref="G7 G9 G11 G13" xr:uid="{5BC6C08B-3DD3-4E78-A003-54C02449CE2A}">
      <formula1>"昼間,夜間"</formula1>
    </dataValidation>
    <dataValidation type="list" allowBlank="1" showInputMessage="1" showErrorMessage="1" sqref="J7:J14" xr:uid="{52842530-0E12-40E5-8A94-81507E8CE573}">
      <formula1>"昭和,平成,令和"</formula1>
    </dataValidation>
    <dataValidation type="list" allowBlank="1" showInputMessage="1" showErrorMessage="1" sqref="O2 Q2" xr:uid="{2E49DCB0-7032-4B1C-849B-7065CC2F3B34}">
      <formula1>"✔,　"</formula1>
    </dataValidation>
  </dataValidations>
  <hyperlinks>
    <hyperlink ref="E17:I17" r:id="rId1" display="実務経験の内容" xr:uid="{5E89D1C6-AA92-45A6-8FC2-159E6F432C82}"/>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34D9AD-22B0-44FC-BD31-1C75C52B4D7B}">
          <x14:formula1>
            <xm:f>受講区分プルダウン!$A$4:$A$14</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D15"/>
  <sheetViews>
    <sheetView showGridLines="0" zoomScaleNormal="100" workbookViewId="0">
      <selection activeCell="B9" sqref="B9"/>
    </sheetView>
  </sheetViews>
  <sheetFormatPr defaultRowHeight="18.75" x14ac:dyDescent="0.4"/>
  <cols>
    <col min="1" max="1" width="10.625" customWidth="1"/>
    <col min="2" max="2" width="69.625" style="52" customWidth="1"/>
    <col min="3" max="4" width="27.25" bestFit="1" customWidth="1"/>
  </cols>
  <sheetData>
    <row r="1" spans="1:4" x14ac:dyDescent="0.4">
      <c r="A1" s="56" t="s">
        <v>74</v>
      </c>
    </row>
    <row r="2" spans="1:4" x14ac:dyDescent="0.4">
      <c r="A2" s="92" t="s">
        <v>75</v>
      </c>
    </row>
    <row r="3" spans="1:4" x14ac:dyDescent="0.4">
      <c r="A3" s="39" t="s">
        <v>76</v>
      </c>
      <c r="B3" s="53" t="s">
        <v>77</v>
      </c>
      <c r="C3" s="39" t="s">
        <v>78</v>
      </c>
      <c r="D3" s="39" t="s">
        <v>79</v>
      </c>
    </row>
    <row r="4" spans="1:4" x14ac:dyDescent="0.4">
      <c r="A4" s="38" t="s">
        <v>80</v>
      </c>
      <c r="B4" s="51" t="s">
        <v>81</v>
      </c>
      <c r="C4" s="38">
        <v>2</v>
      </c>
      <c r="D4" s="38">
        <v>3</v>
      </c>
    </row>
    <row r="5" spans="1:4" x14ac:dyDescent="0.4">
      <c r="A5" s="38" t="s">
        <v>82</v>
      </c>
      <c r="B5" s="51" t="s">
        <v>83</v>
      </c>
      <c r="C5" s="38">
        <v>3</v>
      </c>
      <c r="D5" s="38">
        <v>4</v>
      </c>
    </row>
    <row r="6" spans="1:4" x14ac:dyDescent="0.4">
      <c r="A6" s="38" t="s">
        <v>84</v>
      </c>
      <c r="B6" s="51" t="s">
        <v>85</v>
      </c>
      <c r="C6" s="38">
        <v>4</v>
      </c>
      <c r="D6" s="38">
        <v>5</v>
      </c>
    </row>
    <row r="7" spans="1:4" x14ac:dyDescent="0.4">
      <c r="A7" s="38" t="s">
        <v>86</v>
      </c>
      <c r="B7" s="51" t="s">
        <v>87</v>
      </c>
      <c r="C7" s="38">
        <v>7</v>
      </c>
      <c r="D7" s="38">
        <v>8</v>
      </c>
    </row>
    <row r="8" spans="1:4" x14ac:dyDescent="0.4">
      <c r="A8" s="38" t="s">
        <v>1</v>
      </c>
      <c r="B8" s="51" t="s">
        <v>88</v>
      </c>
      <c r="C8" s="38">
        <v>11</v>
      </c>
      <c r="D8" s="38">
        <v>12</v>
      </c>
    </row>
    <row r="9" spans="1:4" x14ac:dyDescent="0.4">
      <c r="A9" s="38" t="s">
        <v>89</v>
      </c>
      <c r="B9" s="51" t="s">
        <v>90</v>
      </c>
      <c r="C9" s="38">
        <v>2</v>
      </c>
      <c r="D9" s="38">
        <v>2</v>
      </c>
    </row>
    <row r="10" spans="1:4" x14ac:dyDescent="0.4">
      <c r="A10" s="38" t="s">
        <v>91</v>
      </c>
      <c r="B10" s="51" t="s">
        <v>92</v>
      </c>
      <c r="C10" s="38">
        <v>5</v>
      </c>
      <c r="D10" s="38">
        <v>5</v>
      </c>
    </row>
    <row r="11" spans="1:4" x14ac:dyDescent="0.4">
      <c r="A11" s="38" t="s">
        <v>93</v>
      </c>
      <c r="B11" s="51" t="s">
        <v>94</v>
      </c>
      <c r="C11" s="87" t="s">
        <v>95</v>
      </c>
      <c r="D11" s="87" t="s">
        <v>95</v>
      </c>
    </row>
    <row r="12" spans="1:4" ht="37.5" x14ac:dyDescent="0.4">
      <c r="A12" s="38" t="s">
        <v>96</v>
      </c>
      <c r="B12" s="51" t="s">
        <v>97</v>
      </c>
      <c r="C12" s="38" t="s">
        <v>98</v>
      </c>
      <c r="D12" s="38" t="s">
        <v>98</v>
      </c>
    </row>
    <row r="13" spans="1:4" ht="56.25" x14ac:dyDescent="0.4">
      <c r="A13" s="38" t="s">
        <v>99</v>
      </c>
      <c r="B13" s="51" t="s">
        <v>100</v>
      </c>
      <c r="C13" s="38" t="s">
        <v>98</v>
      </c>
      <c r="D13" s="38" t="s">
        <v>98</v>
      </c>
    </row>
    <row r="14" spans="1:4" x14ac:dyDescent="0.4">
      <c r="A14" s="38"/>
      <c r="B14" s="51"/>
      <c r="C14" s="38"/>
      <c r="D14" s="38"/>
    </row>
    <row r="15" spans="1:4" x14ac:dyDescent="0.4">
      <c r="A15" t="s">
        <v>101</v>
      </c>
    </row>
  </sheetData>
  <phoneticPr fontId="3"/>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C34"/>
  <sheetViews>
    <sheetView workbookViewId="0">
      <selection activeCell="B26" sqref="B26"/>
    </sheetView>
  </sheetViews>
  <sheetFormatPr defaultColWidth="9" defaultRowHeight="18.75" x14ac:dyDescent="0.4"/>
  <cols>
    <col min="1" max="1" width="42.25" style="94" customWidth="1"/>
    <col min="2" max="2" width="42.25" style="94" bestFit="1" customWidth="1"/>
    <col min="3" max="3" width="57.75" style="94" bestFit="1" customWidth="1"/>
    <col min="4" max="16384" width="9" style="94"/>
  </cols>
  <sheetData>
    <row r="1" spans="1:3" x14ac:dyDescent="0.4">
      <c r="A1" s="92" t="s">
        <v>102</v>
      </c>
    </row>
    <row r="2" spans="1:3" x14ac:dyDescent="0.4">
      <c r="A2" s="98" t="s">
        <v>45</v>
      </c>
      <c r="B2" s="98" t="s">
        <v>54</v>
      </c>
      <c r="C2" s="98" t="s">
        <v>60</v>
      </c>
    </row>
    <row r="3" spans="1:3" x14ac:dyDescent="0.4">
      <c r="A3" s="95" t="s">
        <v>46</v>
      </c>
      <c r="B3" s="95" t="s">
        <v>55</v>
      </c>
      <c r="C3" s="95" t="s">
        <v>61</v>
      </c>
    </row>
    <row r="4" spans="1:3" x14ac:dyDescent="0.4">
      <c r="A4" s="96" t="s">
        <v>103</v>
      </c>
      <c r="B4" s="96" t="s">
        <v>57</v>
      </c>
      <c r="C4" s="96"/>
    </row>
    <row r="5" spans="1:3" x14ac:dyDescent="0.4">
      <c r="A5" s="95" t="s">
        <v>104</v>
      </c>
      <c r="B5" s="95" t="s">
        <v>105</v>
      </c>
      <c r="C5" s="95"/>
    </row>
    <row r="6" spans="1:3" x14ac:dyDescent="0.4">
      <c r="A6" s="96" t="s">
        <v>106</v>
      </c>
      <c r="B6" s="96" t="s">
        <v>107</v>
      </c>
      <c r="C6" s="96"/>
    </row>
    <row r="7" spans="1:3" x14ac:dyDescent="0.4">
      <c r="A7" s="95" t="s">
        <v>108</v>
      </c>
      <c r="B7" s="95" t="s">
        <v>109</v>
      </c>
      <c r="C7" s="95"/>
    </row>
    <row r="8" spans="1:3" x14ac:dyDescent="0.4">
      <c r="A8" s="96" t="s">
        <v>110</v>
      </c>
      <c r="B8" s="96" t="s">
        <v>111</v>
      </c>
      <c r="C8" s="96"/>
    </row>
    <row r="9" spans="1:3" x14ac:dyDescent="0.4">
      <c r="A9" s="95" t="s">
        <v>112</v>
      </c>
      <c r="B9" s="95" t="s">
        <v>113</v>
      </c>
      <c r="C9" s="95"/>
    </row>
    <row r="10" spans="1:3" x14ac:dyDescent="0.4">
      <c r="A10" s="96" t="s">
        <v>114</v>
      </c>
      <c r="B10" s="96" t="s">
        <v>115</v>
      </c>
      <c r="C10" s="96"/>
    </row>
    <row r="11" spans="1:3" x14ac:dyDescent="0.4">
      <c r="A11" s="95" t="s">
        <v>116</v>
      </c>
      <c r="B11" s="95" t="s">
        <v>117</v>
      </c>
      <c r="C11" s="95"/>
    </row>
    <row r="12" spans="1:3" x14ac:dyDescent="0.4">
      <c r="A12" s="96"/>
      <c r="B12" s="96" t="s">
        <v>118</v>
      </c>
      <c r="C12" s="96"/>
    </row>
    <row r="13" spans="1:3" x14ac:dyDescent="0.4">
      <c r="A13" s="95"/>
      <c r="B13" s="95"/>
      <c r="C13" s="95"/>
    </row>
    <row r="16" spans="1:3" x14ac:dyDescent="0.4">
      <c r="A16" s="92" t="s">
        <v>119</v>
      </c>
    </row>
    <row r="17" spans="1:3" x14ac:dyDescent="0.4">
      <c r="A17" s="92" t="s">
        <v>45</v>
      </c>
      <c r="B17" s="94" t="s">
        <v>54</v>
      </c>
      <c r="C17" s="94" t="s">
        <v>60</v>
      </c>
    </row>
    <row r="18" spans="1:3" x14ac:dyDescent="0.4">
      <c r="A18" s="94" t="s">
        <v>120</v>
      </c>
      <c r="B18" s="94" t="s">
        <v>120</v>
      </c>
    </row>
    <row r="19" spans="1:3" x14ac:dyDescent="0.4">
      <c r="A19" s="94" t="s">
        <v>56</v>
      </c>
      <c r="B19" s="94" t="s">
        <v>56</v>
      </c>
    </row>
    <row r="20" spans="1:3" x14ac:dyDescent="0.4">
      <c r="A20" s="94" t="s">
        <v>47</v>
      </c>
      <c r="B20" s="94" t="s">
        <v>47</v>
      </c>
    </row>
    <row r="21" spans="1:3" x14ac:dyDescent="0.4">
      <c r="A21" s="94" t="s">
        <v>121</v>
      </c>
      <c r="B21" s="94" t="s">
        <v>121</v>
      </c>
    </row>
    <row r="22" spans="1:3" x14ac:dyDescent="0.4">
      <c r="A22" s="94" t="s">
        <v>122</v>
      </c>
      <c r="B22" s="94" t="s">
        <v>122</v>
      </c>
    </row>
    <row r="23" spans="1:3" x14ac:dyDescent="0.4">
      <c r="A23" s="94" t="s">
        <v>123</v>
      </c>
      <c r="B23" s="94" t="s">
        <v>123</v>
      </c>
    </row>
    <row r="24" spans="1:3" x14ac:dyDescent="0.4">
      <c r="A24" s="94" t="s">
        <v>124</v>
      </c>
      <c r="B24" s="94" t="s">
        <v>124</v>
      </c>
    </row>
    <row r="28" spans="1:3" x14ac:dyDescent="0.4">
      <c r="A28" s="94" t="s">
        <v>125</v>
      </c>
    </row>
    <row r="29" spans="1:3" x14ac:dyDescent="0.4">
      <c r="A29" s="94" t="s">
        <v>126</v>
      </c>
    </row>
    <row r="30" spans="1:3" x14ac:dyDescent="0.4">
      <c r="A30" s="94" t="s">
        <v>127</v>
      </c>
    </row>
    <row r="32" spans="1:3" x14ac:dyDescent="0.4">
      <c r="A32" s="94" t="s">
        <v>128</v>
      </c>
    </row>
    <row r="33" spans="1:1" x14ac:dyDescent="0.4">
      <c r="A33" s="94" t="s">
        <v>129</v>
      </c>
    </row>
    <row r="34" spans="1:1" x14ac:dyDescent="0.4">
      <c r="A34" s="97" t="s">
        <v>130</v>
      </c>
    </row>
  </sheetData>
  <phoneticPr fontId="3"/>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5E32B-1EDB-4F21-8936-4B40EB895B8C}">
  <ds:schemaRefs>
    <ds:schemaRef ds:uri="http://schemas.microsoft.com/office/2006/metadata/properties"/>
    <ds:schemaRef ds:uri="http://schemas.microsoft.com/office/infopath/2007/PartnerControls"/>
    <ds:schemaRef ds:uri="41bfc064-2e69-4876-9dd9-75fe955f4df1"/>
  </ds:schemaRefs>
</ds:datastoreItem>
</file>

<file path=customXml/itemProps3.xml><?xml version="1.0" encoding="utf-8"?>
<ds:datastoreItem xmlns:ds="http://schemas.openxmlformats.org/officeDocument/2006/customXml" ds:itemID="{810E86C4-4C71-4441-BDC8-B3A22F626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記入シート </vt:lpstr>
      <vt:lpstr>記入シート (見本)</vt:lpstr>
      <vt:lpstr>記入シート (見本) (2)</vt:lpstr>
      <vt:lpstr>記入シート (見本）個人事業主</vt:lpstr>
      <vt:lpstr>受講区分プルダウン</vt:lpstr>
      <vt:lpstr>種別プルダウン</vt:lpstr>
      <vt:lpstr>'記入シート '!Print_Area</vt:lpstr>
      <vt:lpstr>'記入シート (見本)'!Print_Area</vt:lpstr>
      <vt:lpstr>'記入シート (見本) (2)'!Print_Area</vt:lpstr>
      <vt:lpstr>'記入シート (見本）個人事業主'!Print_Area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dc:creator>
  <cp:keywords/>
  <dc:description/>
  <cp:lastModifiedBy>森山 顕行</cp:lastModifiedBy>
  <cp:revision/>
  <cp:lastPrinted>2026-03-26T07:16:18Z</cp:lastPrinted>
  <dcterms:created xsi:type="dcterms:W3CDTF">2022-05-06T05:30:21Z</dcterms:created>
  <dcterms:modified xsi:type="dcterms:W3CDTF">2026-05-08T10:55:36Z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